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t0252\Downloads\"/>
    </mc:Choice>
  </mc:AlternateContent>
  <xr:revisionPtr revIDLastSave="0" documentId="13_ncr:1_{72EC68BC-89A9-4751-B3DC-EB9D30B3CB98}" xr6:coauthVersionLast="47" xr6:coauthVersionMax="47" xr10:uidLastSave="{00000000-0000-0000-0000-000000000000}"/>
  <bookViews>
    <workbookView xWindow="28680" yWindow="1305" windowWidth="29040" windowHeight="16440" xr2:uid="{563A3D8D-C37B-45ED-8FCE-2B31E16B4FC5}"/>
  </bookViews>
  <sheets>
    <sheet name="À renseigner" sheetId="17" r:id="rId1"/>
    <sheet name="Investissement PEE" sheetId="14" r:id="rId2"/>
    <sheet name="Investissement PER" sheetId="15" r:id="rId3"/>
    <sheet name="Synthèse" sheetId="13" r:id="rId4"/>
    <sheet name="Codes pays" sheetId="5" r:id="rId5"/>
    <sheet name="Liste des autres fonds" sheetId="16" r:id="rId6"/>
    <sheet name="Sécuriser l'envoi du fichier" sheetId="18" r:id="rId7"/>
    <sheet name="Données" sheetId="10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" i="15" l="1"/>
  <c r="AA3" i="15"/>
  <c r="AA3" i="14"/>
  <c r="AB3" i="14"/>
  <c r="C7" i="15" l="1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C104" i="15"/>
  <c r="C105" i="15"/>
  <c r="C106" i="15"/>
  <c r="C107" i="15"/>
  <c r="C108" i="15"/>
  <c r="C109" i="15"/>
  <c r="C110" i="15"/>
  <c r="C111" i="15"/>
  <c r="C112" i="15"/>
  <c r="C113" i="15"/>
  <c r="C114" i="15"/>
  <c r="C115" i="15"/>
  <c r="C116" i="15"/>
  <c r="C117" i="15"/>
  <c r="C118" i="15"/>
  <c r="C119" i="15"/>
  <c r="C120" i="15"/>
  <c r="C121" i="15"/>
  <c r="C122" i="15"/>
  <c r="C123" i="15"/>
  <c r="C124" i="15"/>
  <c r="C125" i="15"/>
  <c r="C126" i="15"/>
  <c r="C127" i="15"/>
  <c r="C128" i="15"/>
  <c r="C129" i="15"/>
  <c r="C130" i="15"/>
  <c r="C131" i="15"/>
  <c r="C132" i="15"/>
  <c r="C133" i="15"/>
  <c r="C134" i="15"/>
  <c r="C135" i="15"/>
  <c r="C136" i="15"/>
  <c r="C137" i="15"/>
  <c r="C138" i="15"/>
  <c r="C139" i="15"/>
  <c r="C140" i="15"/>
  <c r="C141" i="15"/>
  <c r="C142" i="15"/>
  <c r="C143" i="15"/>
  <c r="C144" i="15"/>
  <c r="C145" i="15"/>
  <c r="C146" i="15"/>
  <c r="C147" i="15"/>
  <c r="C148" i="15"/>
  <c r="C149" i="15"/>
  <c r="C150" i="15"/>
  <c r="C151" i="15"/>
  <c r="C152" i="15"/>
  <c r="C153" i="15"/>
  <c r="C154" i="15"/>
  <c r="C155" i="15"/>
  <c r="C156" i="15"/>
  <c r="C157" i="15"/>
  <c r="C158" i="15"/>
  <c r="C159" i="15"/>
  <c r="C160" i="15"/>
  <c r="C161" i="15"/>
  <c r="C162" i="15"/>
  <c r="C163" i="15"/>
  <c r="C164" i="15"/>
  <c r="C165" i="15"/>
  <c r="C166" i="15"/>
  <c r="C167" i="15"/>
  <c r="C168" i="15"/>
  <c r="C169" i="15"/>
  <c r="C170" i="15"/>
  <c r="C171" i="15"/>
  <c r="C172" i="15"/>
  <c r="C173" i="15"/>
  <c r="C174" i="15"/>
  <c r="C175" i="15"/>
  <c r="C176" i="15"/>
  <c r="C177" i="15"/>
  <c r="C178" i="15"/>
  <c r="C179" i="15"/>
  <c r="C180" i="15"/>
  <c r="C181" i="15"/>
  <c r="C182" i="15"/>
  <c r="C183" i="15"/>
  <c r="C184" i="15"/>
  <c r="C185" i="15"/>
  <c r="C186" i="15"/>
  <c r="C187" i="15"/>
  <c r="C188" i="15"/>
  <c r="C189" i="15"/>
  <c r="C190" i="15"/>
  <c r="C191" i="15"/>
  <c r="C192" i="15"/>
  <c r="C193" i="15"/>
  <c r="C194" i="15"/>
  <c r="C195" i="15"/>
  <c r="C196" i="15"/>
  <c r="C197" i="15"/>
  <c r="C198" i="15"/>
  <c r="C199" i="15"/>
  <c r="C200" i="15"/>
  <c r="C201" i="15"/>
  <c r="C202" i="15"/>
  <c r="C203" i="15"/>
  <c r="C204" i="15"/>
  <c r="C205" i="15"/>
  <c r="C206" i="15"/>
  <c r="C207" i="15"/>
  <c r="C208" i="15"/>
  <c r="C209" i="15"/>
  <c r="C210" i="15"/>
  <c r="C211" i="15"/>
  <c r="C212" i="15"/>
  <c r="C213" i="15"/>
  <c r="C214" i="15"/>
  <c r="C215" i="15"/>
  <c r="C216" i="15"/>
  <c r="C217" i="15"/>
  <c r="C218" i="15"/>
  <c r="C219" i="15"/>
  <c r="C220" i="15"/>
  <c r="C221" i="15"/>
  <c r="C222" i="15"/>
  <c r="C223" i="15"/>
  <c r="C224" i="15"/>
  <c r="C225" i="15"/>
  <c r="C226" i="15"/>
  <c r="C227" i="15"/>
  <c r="C228" i="15"/>
  <c r="C229" i="15"/>
  <c r="C230" i="15"/>
  <c r="C231" i="15"/>
  <c r="C232" i="15"/>
  <c r="C233" i="15"/>
  <c r="C234" i="15"/>
  <c r="C235" i="15"/>
  <c r="C236" i="15"/>
  <c r="C237" i="15"/>
  <c r="C238" i="15"/>
  <c r="C239" i="15"/>
  <c r="C240" i="15"/>
  <c r="C241" i="15"/>
  <c r="C242" i="15"/>
  <c r="C243" i="15"/>
  <c r="C244" i="15"/>
  <c r="C245" i="15"/>
  <c r="C246" i="15"/>
  <c r="C247" i="15"/>
  <c r="C248" i="15"/>
  <c r="C249" i="15"/>
  <c r="C250" i="15"/>
  <c r="C251" i="15"/>
  <c r="C252" i="15"/>
  <c r="C253" i="15"/>
  <c r="C254" i="15"/>
  <c r="C255" i="15"/>
  <c r="C256" i="15"/>
  <c r="C257" i="15"/>
  <c r="C258" i="15"/>
  <c r="C259" i="15"/>
  <c r="C260" i="15"/>
  <c r="C261" i="15"/>
  <c r="C262" i="15"/>
  <c r="C263" i="15"/>
  <c r="C264" i="15"/>
  <c r="C265" i="15"/>
  <c r="C266" i="15"/>
  <c r="C267" i="15"/>
  <c r="C268" i="15"/>
  <c r="C269" i="15"/>
  <c r="C270" i="15"/>
  <c r="C271" i="15"/>
  <c r="C272" i="15"/>
  <c r="C273" i="15"/>
  <c r="C274" i="15"/>
  <c r="C275" i="15"/>
  <c r="C276" i="15"/>
  <c r="C277" i="15"/>
  <c r="C278" i="15"/>
  <c r="C279" i="15"/>
  <c r="C280" i="15"/>
  <c r="C281" i="15"/>
  <c r="C282" i="15"/>
  <c r="C283" i="15"/>
  <c r="C284" i="15"/>
  <c r="C285" i="15"/>
  <c r="C286" i="15"/>
  <c r="C287" i="15"/>
  <c r="C288" i="15"/>
  <c r="C289" i="15"/>
  <c r="C290" i="15"/>
  <c r="C291" i="15"/>
  <c r="C292" i="15"/>
  <c r="C293" i="15"/>
  <c r="C294" i="15"/>
  <c r="C295" i="15"/>
  <c r="C296" i="15"/>
  <c r="C297" i="15"/>
  <c r="C298" i="15"/>
  <c r="C299" i="15"/>
  <c r="C300" i="15"/>
  <c r="C301" i="15"/>
  <c r="C302" i="15"/>
  <c r="C303" i="15"/>
  <c r="C304" i="15"/>
  <c r="C305" i="15"/>
  <c r="C306" i="15"/>
  <c r="C307" i="15"/>
  <c r="C308" i="15"/>
  <c r="C309" i="15"/>
  <c r="C310" i="15"/>
  <c r="C311" i="15"/>
  <c r="C312" i="15"/>
  <c r="C313" i="15"/>
  <c r="C314" i="15"/>
  <c r="C315" i="15"/>
  <c r="C316" i="15"/>
  <c r="C317" i="15"/>
  <c r="C318" i="15"/>
  <c r="C319" i="15"/>
  <c r="C320" i="15"/>
  <c r="C321" i="15"/>
  <c r="C322" i="15"/>
  <c r="C323" i="15"/>
  <c r="C324" i="15"/>
  <c r="C325" i="15"/>
  <c r="C326" i="15"/>
  <c r="C327" i="15"/>
  <c r="C328" i="15"/>
  <c r="C329" i="15"/>
  <c r="C330" i="15"/>
  <c r="C331" i="15"/>
  <c r="C332" i="15"/>
  <c r="C333" i="15"/>
  <c r="C334" i="15"/>
  <c r="C335" i="15"/>
  <c r="C336" i="15"/>
  <c r="C337" i="15"/>
  <c r="C338" i="15"/>
  <c r="C339" i="15"/>
  <c r="C340" i="15"/>
  <c r="C341" i="15"/>
  <c r="C342" i="15"/>
  <c r="C343" i="15"/>
  <c r="C344" i="15"/>
  <c r="C345" i="15"/>
  <c r="C346" i="15"/>
  <c r="C347" i="15"/>
  <c r="C348" i="15"/>
  <c r="C349" i="15"/>
  <c r="C350" i="15"/>
  <c r="C351" i="15"/>
  <c r="C352" i="15"/>
  <c r="C353" i="15"/>
  <c r="C354" i="15"/>
  <c r="C355" i="15"/>
  <c r="C356" i="15"/>
  <c r="C357" i="15"/>
  <c r="C358" i="15"/>
  <c r="C359" i="15"/>
  <c r="C360" i="15"/>
  <c r="C361" i="15"/>
  <c r="C362" i="15"/>
  <c r="C363" i="15"/>
  <c r="C364" i="15"/>
  <c r="C365" i="15"/>
  <c r="C366" i="15"/>
  <c r="C367" i="15"/>
  <c r="C368" i="15"/>
  <c r="C369" i="15"/>
  <c r="C370" i="15"/>
  <c r="C371" i="15"/>
  <c r="C372" i="15"/>
  <c r="C373" i="15"/>
  <c r="C374" i="15"/>
  <c r="C375" i="15"/>
  <c r="C376" i="15"/>
  <c r="C377" i="15"/>
  <c r="C378" i="15"/>
  <c r="C379" i="15"/>
  <c r="C380" i="15"/>
  <c r="C381" i="15"/>
  <c r="C382" i="15"/>
  <c r="C383" i="15"/>
  <c r="C384" i="15"/>
  <c r="C385" i="15"/>
  <c r="C386" i="15"/>
  <c r="C387" i="15"/>
  <c r="C388" i="15"/>
  <c r="C389" i="15"/>
  <c r="C390" i="15"/>
  <c r="C391" i="15"/>
  <c r="C392" i="15"/>
  <c r="C393" i="15"/>
  <c r="C394" i="15"/>
  <c r="C395" i="15"/>
  <c r="C396" i="15"/>
  <c r="C397" i="15"/>
  <c r="C398" i="15"/>
  <c r="C399" i="15"/>
  <c r="C400" i="15"/>
  <c r="C401" i="15"/>
  <c r="C402" i="15"/>
  <c r="C403" i="15"/>
  <c r="C404" i="15"/>
  <c r="C405" i="15"/>
  <c r="C406" i="15"/>
  <c r="C407" i="15"/>
  <c r="C408" i="15"/>
  <c r="C409" i="15"/>
  <c r="C410" i="15"/>
  <c r="C411" i="15"/>
  <c r="C412" i="15"/>
  <c r="C413" i="15"/>
  <c r="C414" i="15"/>
  <c r="C415" i="15"/>
  <c r="C416" i="15"/>
  <c r="C417" i="15"/>
  <c r="C418" i="15"/>
  <c r="C419" i="15"/>
  <c r="C420" i="15"/>
  <c r="C421" i="15"/>
  <c r="C422" i="15"/>
  <c r="C423" i="15"/>
  <c r="C424" i="15"/>
  <c r="C425" i="15"/>
  <c r="C426" i="15"/>
  <c r="C427" i="15"/>
  <c r="C428" i="15"/>
  <c r="C429" i="15"/>
  <c r="C430" i="15"/>
  <c r="C431" i="15"/>
  <c r="C432" i="15"/>
  <c r="C433" i="15"/>
  <c r="C434" i="15"/>
  <c r="C435" i="15"/>
  <c r="C436" i="15"/>
  <c r="C437" i="15"/>
  <c r="C438" i="15"/>
  <c r="C439" i="15"/>
  <c r="C440" i="15"/>
  <c r="C441" i="15"/>
  <c r="C442" i="15"/>
  <c r="C443" i="15"/>
  <c r="C444" i="15"/>
  <c r="C445" i="15"/>
  <c r="C446" i="15"/>
  <c r="C447" i="15"/>
  <c r="C448" i="15"/>
  <c r="C449" i="15"/>
  <c r="C450" i="15"/>
  <c r="C451" i="15"/>
  <c r="C452" i="15"/>
  <c r="C453" i="15"/>
  <c r="C454" i="15"/>
  <c r="C455" i="15"/>
  <c r="C456" i="15"/>
  <c r="C457" i="15"/>
  <c r="C458" i="15"/>
  <c r="C459" i="15"/>
  <c r="C460" i="15"/>
  <c r="C461" i="15"/>
  <c r="C462" i="15"/>
  <c r="C463" i="15"/>
  <c r="C464" i="15"/>
  <c r="C465" i="15"/>
  <c r="C466" i="15"/>
  <c r="C467" i="15"/>
  <c r="C468" i="15"/>
  <c r="C469" i="15"/>
  <c r="C470" i="15"/>
  <c r="C471" i="15"/>
  <c r="C472" i="15"/>
  <c r="C473" i="15"/>
  <c r="C474" i="15"/>
  <c r="C475" i="15"/>
  <c r="C476" i="15"/>
  <c r="C477" i="15"/>
  <c r="C478" i="15"/>
  <c r="C479" i="15"/>
  <c r="C480" i="15"/>
  <c r="C481" i="15"/>
  <c r="C482" i="15"/>
  <c r="C483" i="15"/>
  <c r="C484" i="15"/>
  <c r="C485" i="15"/>
  <c r="C486" i="15"/>
  <c r="C487" i="15"/>
  <c r="C488" i="15"/>
  <c r="C489" i="15"/>
  <c r="C490" i="15"/>
  <c r="C491" i="15"/>
  <c r="C492" i="15"/>
  <c r="C493" i="15"/>
  <c r="C494" i="15"/>
  <c r="C495" i="15"/>
  <c r="C496" i="15"/>
  <c r="C497" i="15"/>
  <c r="C498" i="15"/>
  <c r="C499" i="15"/>
  <c r="C500" i="15"/>
  <c r="C501" i="15"/>
  <c r="C502" i="15"/>
  <c r="C6" i="15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C145" i="14"/>
  <c r="C146" i="14"/>
  <c r="C147" i="14"/>
  <c r="C148" i="14"/>
  <c r="C149" i="14"/>
  <c r="C150" i="14"/>
  <c r="C151" i="14"/>
  <c r="C152" i="14"/>
  <c r="C153" i="14"/>
  <c r="C154" i="14"/>
  <c r="C155" i="14"/>
  <c r="C156" i="14"/>
  <c r="C157" i="14"/>
  <c r="C158" i="14"/>
  <c r="C159" i="14"/>
  <c r="C160" i="14"/>
  <c r="C161" i="14"/>
  <c r="C162" i="14"/>
  <c r="C163" i="14"/>
  <c r="C164" i="14"/>
  <c r="C165" i="14"/>
  <c r="C166" i="14"/>
  <c r="C167" i="14"/>
  <c r="C168" i="14"/>
  <c r="C169" i="14"/>
  <c r="C170" i="14"/>
  <c r="C171" i="14"/>
  <c r="C172" i="14"/>
  <c r="C173" i="14"/>
  <c r="C174" i="14"/>
  <c r="C175" i="14"/>
  <c r="C176" i="14"/>
  <c r="C177" i="14"/>
  <c r="C178" i="14"/>
  <c r="C179" i="14"/>
  <c r="C180" i="14"/>
  <c r="C181" i="14"/>
  <c r="C182" i="14"/>
  <c r="C183" i="14"/>
  <c r="C184" i="14"/>
  <c r="C185" i="14"/>
  <c r="C186" i="14"/>
  <c r="C187" i="14"/>
  <c r="C188" i="14"/>
  <c r="C189" i="14"/>
  <c r="C190" i="14"/>
  <c r="C191" i="14"/>
  <c r="C192" i="14"/>
  <c r="C193" i="14"/>
  <c r="C194" i="14"/>
  <c r="C195" i="14"/>
  <c r="C196" i="14"/>
  <c r="C197" i="14"/>
  <c r="C198" i="14"/>
  <c r="C199" i="14"/>
  <c r="C200" i="14"/>
  <c r="C201" i="14"/>
  <c r="C202" i="14"/>
  <c r="C203" i="14"/>
  <c r="C204" i="14"/>
  <c r="C205" i="14"/>
  <c r="C206" i="14"/>
  <c r="C207" i="14"/>
  <c r="C208" i="14"/>
  <c r="C209" i="14"/>
  <c r="C210" i="14"/>
  <c r="C211" i="14"/>
  <c r="C212" i="14"/>
  <c r="C213" i="14"/>
  <c r="C214" i="14"/>
  <c r="C215" i="14"/>
  <c r="C216" i="14"/>
  <c r="C217" i="14"/>
  <c r="C218" i="14"/>
  <c r="C219" i="14"/>
  <c r="C220" i="14"/>
  <c r="C221" i="14"/>
  <c r="C222" i="14"/>
  <c r="C223" i="14"/>
  <c r="C224" i="14"/>
  <c r="C225" i="14"/>
  <c r="C226" i="14"/>
  <c r="C227" i="14"/>
  <c r="C228" i="14"/>
  <c r="C229" i="14"/>
  <c r="C230" i="14"/>
  <c r="C231" i="14"/>
  <c r="C232" i="14"/>
  <c r="C233" i="14"/>
  <c r="C234" i="14"/>
  <c r="C235" i="14"/>
  <c r="C236" i="14"/>
  <c r="C237" i="14"/>
  <c r="C238" i="14"/>
  <c r="C239" i="14"/>
  <c r="C240" i="14"/>
  <c r="C241" i="14"/>
  <c r="C242" i="14"/>
  <c r="C243" i="14"/>
  <c r="C244" i="14"/>
  <c r="C245" i="14"/>
  <c r="C246" i="14"/>
  <c r="C247" i="14"/>
  <c r="C248" i="14"/>
  <c r="C249" i="14"/>
  <c r="C250" i="14"/>
  <c r="C251" i="14"/>
  <c r="C252" i="14"/>
  <c r="C253" i="14"/>
  <c r="C254" i="14"/>
  <c r="C255" i="14"/>
  <c r="C256" i="14"/>
  <c r="C257" i="14"/>
  <c r="C258" i="14"/>
  <c r="C259" i="14"/>
  <c r="C260" i="14"/>
  <c r="C261" i="14"/>
  <c r="C262" i="14"/>
  <c r="C263" i="14"/>
  <c r="C264" i="14"/>
  <c r="C265" i="14"/>
  <c r="C266" i="14"/>
  <c r="C267" i="14"/>
  <c r="C268" i="14"/>
  <c r="C269" i="14"/>
  <c r="C270" i="14"/>
  <c r="C271" i="14"/>
  <c r="C272" i="14"/>
  <c r="C273" i="14"/>
  <c r="C274" i="14"/>
  <c r="C275" i="14"/>
  <c r="C276" i="14"/>
  <c r="C277" i="14"/>
  <c r="C278" i="14"/>
  <c r="C279" i="14"/>
  <c r="C280" i="14"/>
  <c r="C281" i="14"/>
  <c r="C282" i="14"/>
  <c r="C283" i="14"/>
  <c r="C284" i="14"/>
  <c r="C285" i="14"/>
  <c r="C286" i="14"/>
  <c r="C287" i="14"/>
  <c r="C288" i="14"/>
  <c r="C289" i="14"/>
  <c r="C290" i="14"/>
  <c r="C291" i="14"/>
  <c r="C292" i="14"/>
  <c r="C293" i="14"/>
  <c r="C294" i="14"/>
  <c r="C295" i="14"/>
  <c r="C296" i="14"/>
  <c r="C297" i="14"/>
  <c r="C298" i="14"/>
  <c r="C299" i="14"/>
  <c r="C300" i="14"/>
  <c r="C301" i="14"/>
  <c r="C302" i="14"/>
  <c r="C303" i="14"/>
  <c r="C304" i="14"/>
  <c r="C305" i="14"/>
  <c r="C306" i="14"/>
  <c r="C307" i="14"/>
  <c r="C308" i="14"/>
  <c r="C309" i="14"/>
  <c r="C310" i="14"/>
  <c r="C311" i="14"/>
  <c r="C312" i="14"/>
  <c r="C313" i="14"/>
  <c r="C314" i="14"/>
  <c r="C315" i="14"/>
  <c r="C316" i="14"/>
  <c r="C317" i="14"/>
  <c r="C318" i="14"/>
  <c r="C319" i="14"/>
  <c r="C320" i="14"/>
  <c r="C321" i="14"/>
  <c r="C322" i="14"/>
  <c r="C323" i="14"/>
  <c r="C324" i="14"/>
  <c r="C325" i="14"/>
  <c r="C326" i="14"/>
  <c r="C327" i="14"/>
  <c r="C328" i="14"/>
  <c r="C329" i="14"/>
  <c r="C330" i="14"/>
  <c r="C331" i="14"/>
  <c r="C332" i="14"/>
  <c r="C333" i="14"/>
  <c r="C334" i="14"/>
  <c r="C335" i="14"/>
  <c r="C336" i="14"/>
  <c r="C337" i="14"/>
  <c r="C338" i="14"/>
  <c r="C339" i="14"/>
  <c r="C340" i="14"/>
  <c r="C341" i="14"/>
  <c r="C342" i="14"/>
  <c r="C343" i="14"/>
  <c r="C344" i="14"/>
  <c r="C345" i="14"/>
  <c r="C346" i="14"/>
  <c r="C347" i="14"/>
  <c r="C348" i="14"/>
  <c r="C349" i="14"/>
  <c r="C350" i="14"/>
  <c r="C351" i="14"/>
  <c r="C352" i="14"/>
  <c r="C353" i="14"/>
  <c r="C354" i="14"/>
  <c r="C355" i="14"/>
  <c r="C356" i="14"/>
  <c r="C357" i="14"/>
  <c r="C358" i="14"/>
  <c r="C359" i="14"/>
  <c r="C360" i="14"/>
  <c r="C361" i="14"/>
  <c r="C362" i="14"/>
  <c r="C363" i="14"/>
  <c r="C364" i="14"/>
  <c r="C365" i="14"/>
  <c r="C366" i="14"/>
  <c r="C367" i="14"/>
  <c r="C368" i="14"/>
  <c r="C369" i="14"/>
  <c r="C370" i="14"/>
  <c r="C371" i="14"/>
  <c r="C372" i="14"/>
  <c r="C373" i="14"/>
  <c r="C374" i="14"/>
  <c r="C375" i="14"/>
  <c r="C376" i="14"/>
  <c r="C377" i="14"/>
  <c r="C378" i="14"/>
  <c r="C379" i="14"/>
  <c r="C380" i="14"/>
  <c r="C381" i="14"/>
  <c r="C382" i="14"/>
  <c r="C383" i="14"/>
  <c r="C384" i="14"/>
  <c r="C385" i="14"/>
  <c r="C386" i="14"/>
  <c r="C387" i="14"/>
  <c r="C388" i="14"/>
  <c r="C389" i="14"/>
  <c r="C390" i="14"/>
  <c r="C391" i="14"/>
  <c r="C392" i="14"/>
  <c r="C393" i="14"/>
  <c r="C394" i="14"/>
  <c r="C395" i="14"/>
  <c r="C396" i="14"/>
  <c r="C397" i="14"/>
  <c r="C398" i="14"/>
  <c r="C399" i="14"/>
  <c r="C400" i="14"/>
  <c r="C401" i="14"/>
  <c r="C402" i="14"/>
  <c r="C403" i="14"/>
  <c r="C404" i="14"/>
  <c r="C405" i="14"/>
  <c r="C406" i="14"/>
  <c r="C407" i="14"/>
  <c r="C408" i="14"/>
  <c r="C409" i="14"/>
  <c r="C410" i="14"/>
  <c r="C411" i="14"/>
  <c r="C412" i="14"/>
  <c r="C413" i="14"/>
  <c r="C414" i="14"/>
  <c r="C415" i="14"/>
  <c r="C416" i="14"/>
  <c r="C417" i="14"/>
  <c r="C418" i="14"/>
  <c r="C419" i="14"/>
  <c r="C420" i="14"/>
  <c r="C421" i="14"/>
  <c r="C422" i="14"/>
  <c r="C423" i="14"/>
  <c r="C424" i="14"/>
  <c r="C425" i="14"/>
  <c r="C426" i="14"/>
  <c r="C427" i="14"/>
  <c r="C428" i="14"/>
  <c r="C429" i="14"/>
  <c r="C430" i="14"/>
  <c r="C431" i="14"/>
  <c r="C432" i="14"/>
  <c r="C433" i="14"/>
  <c r="C434" i="14"/>
  <c r="C435" i="14"/>
  <c r="C436" i="14"/>
  <c r="C437" i="14"/>
  <c r="C438" i="14"/>
  <c r="C439" i="14"/>
  <c r="C440" i="14"/>
  <c r="C441" i="14"/>
  <c r="C442" i="14"/>
  <c r="C443" i="14"/>
  <c r="C444" i="14"/>
  <c r="C445" i="14"/>
  <c r="C446" i="14"/>
  <c r="C447" i="14"/>
  <c r="C448" i="14"/>
  <c r="C449" i="14"/>
  <c r="C450" i="14"/>
  <c r="C451" i="14"/>
  <c r="C452" i="14"/>
  <c r="C453" i="14"/>
  <c r="C454" i="14"/>
  <c r="C455" i="14"/>
  <c r="C456" i="14"/>
  <c r="C457" i="14"/>
  <c r="C458" i="14"/>
  <c r="C459" i="14"/>
  <c r="C460" i="14"/>
  <c r="C461" i="14"/>
  <c r="C462" i="14"/>
  <c r="C463" i="14"/>
  <c r="C464" i="14"/>
  <c r="C465" i="14"/>
  <c r="C466" i="14"/>
  <c r="C467" i="14"/>
  <c r="C468" i="14"/>
  <c r="C469" i="14"/>
  <c r="C470" i="14"/>
  <c r="C471" i="14"/>
  <c r="C472" i="14"/>
  <c r="C473" i="14"/>
  <c r="C474" i="14"/>
  <c r="C475" i="14"/>
  <c r="C476" i="14"/>
  <c r="C477" i="14"/>
  <c r="C478" i="14"/>
  <c r="C479" i="14"/>
  <c r="C480" i="14"/>
  <c r="C481" i="14"/>
  <c r="C482" i="14"/>
  <c r="C483" i="14"/>
  <c r="C484" i="14"/>
  <c r="C485" i="14"/>
  <c r="C486" i="14"/>
  <c r="C487" i="14"/>
  <c r="C488" i="14"/>
  <c r="C489" i="14"/>
  <c r="C490" i="14"/>
  <c r="C491" i="14"/>
  <c r="C492" i="14"/>
  <c r="C493" i="14"/>
  <c r="C494" i="14"/>
  <c r="C495" i="14"/>
  <c r="C496" i="14"/>
  <c r="C497" i="14"/>
  <c r="C498" i="14"/>
  <c r="C499" i="14"/>
  <c r="C500" i="14"/>
  <c r="C6" i="14"/>
  <c r="W59" i="17"/>
  <c r="W57" i="17"/>
  <c r="K59" i="17"/>
  <c r="W55" i="17"/>
  <c r="K57" i="17"/>
  <c r="K55" i="17"/>
  <c r="A102" i="13" l="1"/>
  <c r="B102" i="13"/>
  <c r="C102" i="13"/>
  <c r="D102" i="13"/>
  <c r="E102" i="13"/>
  <c r="F102" i="13" s="1"/>
  <c r="H102" i="13"/>
  <c r="I102" i="13"/>
  <c r="A103" i="13"/>
  <c r="B103" i="13"/>
  <c r="C103" i="13"/>
  <c r="D103" i="13"/>
  <c r="E103" i="13"/>
  <c r="H103" i="13"/>
  <c r="I103" i="13"/>
  <c r="A104" i="13"/>
  <c r="B104" i="13"/>
  <c r="C104" i="13"/>
  <c r="D104" i="13"/>
  <c r="E104" i="13"/>
  <c r="F104" i="13" s="1"/>
  <c r="H104" i="13"/>
  <c r="I104" i="13"/>
  <c r="A105" i="13"/>
  <c r="B105" i="13"/>
  <c r="C105" i="13"/>
  <c r="D105" i="13"/>
  <c r="E105" i="13"/>
  <c r="H105" i="13"/>
  <c r="I105" i="13"/>
  <c r="J105" i="13" s="1"/>
  <c r="A106" i="13"/>
  <c r="B106" i="13"/>
  <c r="C106" i="13"/>
  <c r="D106" i="13"/>
  <c r="M106" i="13" s="1"/>
  <c r="E106" i="13"/>
  <c r="F106" i="13" s="1"/>
  <c r="H106" i="13"/>
  <c r="I106" i="13"/>
  <c r="A107" i="13"/>
  <c r="B107" i="13"/>
  <c r="C107" i="13"/>
  <c r="D107" i="13"/>
  <c r="E107" i="13"/>
  <c r="H107" i="13"/>
  <c r="I107" i="13"/>
  <c r="J107" i="13" s="1"/>
  <c r="A108" i="13"/>
  <c r="B108" i="13"/>
  <c r="C108" i="13"/>
  <c r="D108" i="13"/>
  <c r="E108" i="13"/>
  <c r="H108" i="13"/>
  <c r="I108" i="13"/>
  <c r="A109" i="13"/>
  <c r="B109" i="13"/>
  <c r="C109" i="13"/>
  <c r="D109" i="13"/>
  <c r="E109" i="13"/>
  <c r="H109" i="13"/>
  <c r="I109" i="13"/>
  <c r="J109" i="13" s="1"/>
  <c r="A110" i="13"/>
  <c r="B110" i="13"/>
  <c r="C110" i="13"/>
  <c r="D110" i="13"/>
  <c r="E110" i="13"/>
  <c r="F110" i="13" s="1"/>
  <c r="H110" i="13"/>
  <c r="I110" i="13"/>
  <c r="A111" i="13"/>
  <c r="B111" i="13"/>
  <c r="C111" i="13"/>
  <c r="D111" i="13"/>
  <c r="E111" i="13"/>
  <c r="H111" i="13"/>
  <c r="I111" i="13"/>
  <c r="A112" i="13"/>
  <c r="B112" i="13"/>
  <c r="C112" i="13"/>
  <c r="D112" i="13"/>
  <c r="E112" i="13"/>
  <c r="H112" i="13"/>
  <c r="I112" i="13"/>
  <c r="A113" i="13"/>
  <c r="B113" i="13"/>
  <c r="C113" i="13"/>
  <c r="D113" i="13"/>
  <c r="E113" i="13"/>
  <c r="H113" i="13"/>
  <c r="I113" i="13"/>
  <c r="J113" i="13" s="1"/>
  <c r="A114" i="13"/>
  <c r="B114" i="13"/>
  <c r="C114" i="13"/>
  <c r="D114" i="13"/>
  <c r="E114" i="13"/>
  <c r="H114" i="13"/>
  <c r="I114" i="13"/>
  <c r="A115" i="13"/>
  <c r="B115" i="13"/>
  <c r="C115" i="13"/>
  <c r="D115" i="13"/>
  <c r="E115" i="13"/>
  <c r="H115" i="13"/>
  <c r="I115" i="13"/>
  <c r="A116" i="13"/>
  <c r="B116" i="13"/>
  <c r="C116" i="13"/>
  <c r="D116" i="13"/>
  <c r="E116" i="13"/>
  <c r="F116" i="13" s="1"/>
  <c r="H116" i="13"/>
  <c r="I116" i="13"/>
  <c r="A117" i="13"/>
  <c r="B117" i="13"/>
  <c r="C117" i="13"/>
  <c r="D117" i="13"/>
  <c r="E117" i="13"/>
  <c r="H117" i="13"/>
  <c r="I117" i="13"/>
  <c r="J117" i="13" s="1"/>
  <c r="A118" i="13"/>
  <c r="B118" i="13"/>
  <c r="C118" i="13"/>
  <c r="D118" i="13"/>
  <c r="M118" i="13" s="1"/>
  <c r="E118" i="13"/>
  <c r="H118" i="13"/>
  <c r="I118" i="13"/>
  <c r="A119" i="13"/>
  <c r="B119" i="13"/>
  <c r="C119" i="13"/>
  <c r="D119" i="13"/>
  <c r="E119" i="13"/>
  <c r="H119" i="13"/>
  <c r="I119" i="13"/>
  <c r="J119" i="13" s="1"/>
  <c r="A120" i="13"/>
  <c r="B120" i="13"/>
  <c r="C120" i="13"/>
  <c r="D120" i="13"/>
  <c r="E120" i="13"/>
  <c r="H120" i="13"/>
  <c r="I120" i="13"/>
  <c r="A121" i="13"/>
  <c r="B121" i="13"/>
  <c r="C121" i="13"/>
  <c r="D121" i="13"/>
  <c r="E121" i="13"/>
  <c r="H121" i="13"/>
  <c r="I121" i="13"/>
  <c r="J121" i="13" s="1"/>
  <c r="A122" i="13"/>
  <c r="B122" i="13"/>
  <c r="C122" i="13"/>
  <c r="D122" i="13"/>
  <c r="E122" i="13"/>
  <c r="F122" i="13" s="1"/>
  <c r="H122" i="13"/>
  <c r="I122" i="13"/>
  <c r="N122" i="13" s="1"/>
  <c r="A123" i="13"/>
  <c r="B123" i="13"/>
  <c r="C123" i="13"/>
  <c r="D123" i="13"/>
  <c r="E123" i="13"/>
  <c r="H123" i="13"/>
  <c r="I123" i="13"/>
  <c r="A124" i="13"/>
  <c r="B124" i="13"/>
  <c r="C124" i="13"/>
  <c r="D124" i="13"/>
  <c r="E124" i="13"/>
  <c r="H124" i="13"/>
  <c r="I124" i="13"/>
  <c r="A125" i="13"/>
  <c r="B125" i="13"/>
  <c r="C125" i="13"/>
  <c r="D125" i="13"/>
  <c r="E125" i="13"/>
  <c r="N125" i="13" s="1"/>
  <c r="H125" i="13"/>
  <c r="I125" i="13"/>
  <c r="A126" i="13"/>
  <c r="B126" i="13"/>
  <c r="C126" i="13"/>
  <c r="D126" i="13"/>
  <c r="E126" i="13"/>
  <c r="H126" i="13"/>
  <c r="I126" i="13"/>
  <c r="A127" i="13"/>
  <c r="B127" i="13"/>
  <c r="C127" i="13"/>
  <c r="D127" i="13"/>
  <c r="E127" i="13"/>
  <c r="H127" i="13"/>
  <c r="I127" i="13"/>
  <c r="N127" i="13"/>
  <c r="A128" i="13"/>
  <c r="B128" i="13"/>
  <c r="C128" i="13"/>
  <c r="D128" i="13"/>
  <c r="E128" i="13"/>
  <c r="F128" i="13" s="1"/>
  <c r="H128" i="13"/>
  <c r="I128" i="13"/>
  <c r="A129" i="13"/>
  <c r="B129" i="13"/>
  <c r="C129" i="13"/>
  <c r="D129" i="13"/>
  <c r="E129" i="13"/>
  <c r="H129" i="13"/>
  <c r="I129" i="13"/>
  <c r="A130" i="13"/>
  <c r="B130" i="13"/>
  <c r="C130" i="13"/>
  <c r="D130" i="13"/>
  <c r="M130" i="13" s="1"/>
  <c r="E130" i="13"/>
  <c r="H130" i="13"/>
  <c r="I130" i="13"/>
  <c r="A131" i="13"/>
  <c r="B131" i="13"/>
  <c r="C131" i="13"/>
  <c r="D131" i="13"/>
  <c r="E131" i="13"/>
  <c r="H131" i="13"/>
  <c r="I131" i="13"/>
  <c r="A132" i="13"/>
  <c r="B132" i="13"/>
  <c r="C132" i="13"/>
  <c r="D132" i="13"/>
  <c r="E132" i="13"/>
  <c r="H132" i="13"/>
  <c r="I132" i="13"/>
  <c r="N132" i="13" s="1"/>
  <c r="A133" i="13"/>
  <c r="B133" i="13"/>
  <c r="C133" i="13"/>
  <c r="D133" i="13"/>
  <c r="E133" i="13"/>
  <c r="H133" i="13"/>
  <c r="I133" i="13"/>
  <c r="A134" i="13"/>
  <c r="B134" i="13"/>
  <c r="C134" i="13"/>
  <c r="D134" i="13"/>
  <c r="E134" i="13"/>
  <c r="H134" i="13"/>
  <c r="I134" i="13"/>
  <c r="A135" i="13"/>
  <c r="B135" i="13"/>
  <c r="C135" i="13"/>
  <c r="D135" i="13"/>
  <c r="E135" i="13"/>
  <c r="H135" i="13"/>
  <c r="I135" i="13"/>
  <c r="A136" i="13"/>
  <c r="B136" i="13"/>
  <c r="C136" i="13"/>
  <c r="D136" i="13"/>
  <c r="E136" i="13"/>
  <c r="H136" i="13"/>
  <c r="I136" i="13"/>
  <c r="A137" i="13"/>
  <c r="B137" i="13"/>
  <c r="C137" i="13"/>
  <c r="D137" i="13"/>
  <c r="E137" i="13"/>
  <c r="H137" i="13"/>
  <c r="I137" i="13"/>
  <c r="A138" i="13"/>
  <c r="B138" i="13"/>
  <c r="C138" i="13"/>
  <c r="D138" i="13"/>
  <c r="E138" i="13"/>
  <c r="H138" i="13"/>
  <c r="I138" i="13"/>
  <c r="A139" i="13"/>
  <c r="B139" i="13"/>
  <c r="C139" i="13"/>
  <c r="D139" i="13"/>
  <c r="E139" i="13"/>
  <c r="H139" i="13"/>
  <c r="I139" i="13"/>
  <c r="A140" i="13"/>
  <c r="B140" i="13"/>
  <c r="C140" i="13"/>
  <c r="D140" i="13"/>
  <c r="E140" i="13"/>
  <c r="F140" i="13"/>
  <c r="H140" i="13"/>
  <c r="I140" i="13"/>
  <c r="A141" i="13"/>
  <c r="B141" i="13"/>
  <c r="C141" i="13"/>
  <c r="D141" i="13"/>
  <c r="E141" i="13"/>
  <c r="H141" i="13"/>
  <c r="I141" i="13"/>
  <c r="A142" i="13"/>
  <c r="B142" i="13"/>
  <c r="C142" i="13"/>
  <c r="D142" i="13"/>
  <c r="E142" i="13"/>
  <c r="H142" i="13"/>
  <c r="I142" i="13"/>
  <c r="A143" i="13"/>
  <c r="B143" i="13"/>
  <c r="C143" i="13"/>
  <c r="D143" i="13"/>
  <c r="E143" i="13"/>
  <c r="H143" i="13"/>
  <c r="I143" i="13"/>
  <c r="A144" i="13"/>
  <c r="B144" i="13"/>
  <c r="C144" i="13"/>
  <c r="D144" i="13"/>
  <c r="M144" i="13" s="1"/>
  <c r="E144" i="13"/>
  <c r="H144" i="13"/>
  <c r="I144" i="13"/>
  <c r="N144" i="13" s="1"/>
  <c r="A145" i="13"/>
  <c r="B145" i="13"/>
  <c r="C145" i="13"/>
  <c r="D145" i="13"/>
  <c r="E145" i="13"/>
  <c r="H145" i="13"/>
  <c r="I145" i="13"/>
  <c r="A146" i="13"/>
  <c r="B146" i="13"/>
  <c r="C146" i="13"/>
  <c r="D146" i="13"/>
  <c r="E146" i="13"/>
  <c r="F146" i="13" s="1"/>
  <c r="H146" i="13"/>
  <c r="I146" i="13"/>
  <c r="A147" i="13"/>
  <c r="B147" i="13"/>
  <c r="C147" i="13"/>
  <c r="D147" i="13"/>
  <c r="E147" i="13"/>
  <c r="H147" i="13"/>
  <c r="I147" i="13"/>
  <c r="A148" i="13"/>
  <c r="B148" i="13"/>
  <c r="C148" i="13"/>
  <c r="D148" i="13"/>
  <c r="E148" i="13"/>
  <c r="F148" i="13" s="1"/>
  <c r="H148" i="13"/>
  <c r="I148" i="13"/>
  <c r="A149" i="13"/>
  <c r="B149" i="13"/>
  <c r="C149" i="13"/>
  <c r="D149" i="13"/>
  <c r="E149" i="13"/>
  <c r="H149" i="13"/>
  <c r="I149" i="13"/>
  <c r="N149" i="13" s="1"/>
  <c r="A150" i="13"/>
  <c r="B150" i="13"/>
  <c r="C150" i="13"/>
  <c r="D150" i="13"/>
  <c r="E150" i="13"/>
  <c r="H150" i="13"/>
  <c r="I150" i="13"/>
  <c r="A151" i="13"/>
  <c r="B151" i="13"/>
  <c r="C151" i="13"/>
  <c r="D151" i="13"/>
  <c r="E151" i="13"/>
  <c r="H151" i="13"/>
  <c r="I151" i="13"/>
  <c r="A152" i="13"/>
  <c r="B152" i="13"/>
  <c r="C152" i="13"/>
  <c r="D152" i="13"/>
  <c r="E152" i="13"/>
  <c r="N152" i="13" s="1"/>
  <c r="H152" i="13"/>
  <c r="I152" i="13"/>
  <c r="A153" i="13"/>
  <c r="B153" i="13"/>
  <c r="C153" i="13"/>
  <c r="D153" i="13"/>
  <c r="E153" i="13"/>
  <c r="H153" i="13"/>
  <c r="I153" i="13"/>
  <c r="A154" i="13"/>
  <c r="B154" i="13"/>
  <c r="C154" i="13"/>
  <c r="D154" i="13"/>
  <c r="E154" i="13"/>
  <c r="F154" i="13" s="1"/>
  <c r="H154" i="13"/>
  <c r="I154" i="13"/>
  <c r="A155" i="13"/>
  <c r="B155" i="13"/>
  <c r="C155" i="13"/>
  <c r="D155" i="13"/>
  <c r="E155" i="13"/>
  <c r="H155" i="13"/>
  <c r="I155" i="13"/>
  <c r="A156" i="13"/>
  <c r="B156" i="13"/>
  <c r="C156" i="13"/>
  <c r="D156" i="13"/>
  <c r="M156" i="13" s="1"/>
  <c r="E156" i="13"/>
  <c r="H156" i="13"/>
  <c r="I156" i="13"/>
  <c r="A157" i="13"/>
  <c r="B157" i="13"/>
  <c r="C157" i="13"/>
  <c r="D157" i="13"/>
  <c r="E157" i="13"/>
  <c r="H157" i="13"/>
  <c r="I157" i="13"/>
  <c r="A158" i="13"/>
  <c r="B158" i="13"/>
  <c r="C158" i="13"/>
  <c r="D158" i="13"/>
  <c r="E158" i="13"/>
  <c r="N158" i="13" s="1"/>
  <c r="H158" i="13"/>
  <c r="I158" i="13"/>
  <c r="A159" i="13"/>
  <c r="B159" i="13"/>
  <c r="C159" i="13"/>
  <c r="D159" i="13"/>
  <c r="E159" i="13"/>
  <c r="H159" i="13"/>
  <c r="I159" i="13"/>
  <c r="A160" i="13"/>
  <c r="B160" i="13"/>
  <c r="C160" i="13"/>
  <c r="D160" i="13"/>
  <c r="E160" i="13"/>
  <c r="F160" i="13" s="1"/>
  <c r="H160" i="13"/>
  <c r="I160" i="13"/>
  <c r="N160" i="13" s="1"/>
  <c r="M160" i="13"/>
  <c r="A161" i="13"/>
  <c r="B161" i="13"/>
  <c r="C161" i="13"/>
  <c r="D161" i="13"/>
  <c r="E161" i="13"/>
  <c r="H161" i="13"/>
  <c r="I161" i="13"/>
  <c r="A162" i="13"/>
  <c r="B162" i="13"/>
  <c r="C162" i="13"/>
  <c r="D162" i="13"/>
  <c r="E162" i="13"/>
  <c r="H162" i="13"/>
  <c r="I162" i="13"/>
  <c r="A163" i="13"/>
  <c r="B163" i="13"/>
  <c r="C163" i="13"/>
  <c r="D163" i="13"/>
  <c r="E163" i="13"/>
  <c r="H163" i="13"/>
  <c r="I163" i="13"/>
  <c r="M163" i="13"/>
  <c r="A164" i="13"/>
  <c r="B164" i="13"/>
  <c r="C164" i="13"/>
  <c r="D164" i="13"/>
  <c r="M164" i="13" s="1"/>
  <c r="E164" i="13"/>
  <c r="H164" i="13"/>
  <c r="I164" i="13"/>
  <c r="A165" i="13"/>
  <c r="B165" i="13"/>
  <c r="C165" i="13"/>
  <c r="D165" i="13"/>
  <c r="E165" i="13"/>
  <c r="H165" i="13"/>
  <c r="I165" i="13"/>
  <c r="A166" i="13"/>
  <c r="B166" i="13"/>
  <c r="C166" i="13"/>
  <c r="D166" i="13"/>
  <c r="E166" i="13"/>
  <c r="H166" i="13"/>
  <c r="I166" i="13"/>
  <c r="A167" i="13"/>
  <c r="B167" i="13"/>
  <c r="C167" i="13"/>
  <c r="D167" i="13"/>
  <c r="E167" i="13"/>
  <c r="H167" i="13"/>
  <c r="I167" i="13"/>
  <c r="A168" i="13"/>
  <c r="B168" i="13"/>
  <c r="C168" i="13"/>
  <c r="D168" i="13"/>
  <c r="E168" i="13"/>
  <c r="H168" i="13"/>
  <c r="I168" i="13"/>
  <c r="A169" i="13"/>
  <c r="B169" i="13"/>
  <c r="C169" i="13"/>
  <c r="D169" i="13"/>
  <c r="E169" i="13"/>
  <c r="H169" i="13"/>
  <c r="I169" i="13"/>
  <c r="N169" i="13" s="1"/>
  <c r="A170" i="13"/>
  <c r="B170" i="13"/>
  <c r="C170" i="13"/>
  <c r="D170" i="13"/>
  <c r="E170" i="13"/>
  <c r="H170" i="13"/>
  <c r="I170" i="13"/>
  <c r="A171" i="13"/>
  <c r="B171" i="13"/>
  <c r="C171" i="13"/>
  <c r="D171" i="13"/>
  <c r="E171" i="13"/>
  <c r="H171" i="13"/>
  <c r="I171" i="13"/>
  <c r="A172" i="13"/>
  <c r="B172" i="13"/>
  <c r="C172" i="13"/>
  <c r="D172" i="13"/>
  <c r="E172" i="13"/>
  <c r="F172" i="13" s="1"/>
  <c r="H172" i="13"/>
  <c r="I172" i="13"/>
  <c r="A173" i="13"/>
  <c r="B173" i="13"/>
  <c r="C173" i="13"/>
  <c r="D173" i="13"/>
  <c r="E173" i="13"/>
  <c r="H173" i="13"/>
  <c r="I173" i="13"/>
  <c r="J173" i="13" s="1"/>
  <c r="A174" i="13"/>
  <c r="B174" i="13"/>
  <c r="C174" i="13"/>
  <c r="D174" i="13"/>
  <c r="M174" i="13" s="1"/>
  <c r="E174" i="13"/>
  <c r="H174" i="13"/>
  <c r="I174" i="13"/>
  <c r="J174" i="13" s="1"/>
  <c r="A175" i="13"/>
  <c r="B175" i="13"/>
  <c r="C175" i="13"/>
  <c r="D175" i="13"/>
  <c r="E175" i="13"/>
  <c r="H175" i="13"/>
  <c r="I175" i="13"/>
  <c r="A176" i="13"/>
  <c r="B176" i="13"/>
  <c r="C176" i="13"/>
  <c r="D176" i="13"/>
  <c r="E176" i="13"/>
  <c r="H176" i="13"/>
  <c r="I176" i="13"/>
  <c r="A177" i="13"/>
  <c r="B177" i="13"/>
  <c r="C177" i="13"/>
  <c r="D177" i="13"/>
  <c r="E177" i="13"/>
  <c r="H177" i="13"/>
  <c r="I177" i="13"/>
  <c r="J177" i="13" s="1"/>
  <c r="A178" i="13"/>
  <c r="B178" i="13"/>
  <c r="C178" i="13"/>
  <c r="D178" i="13"/>
  <c r="E178" i="13"/>
  <c r="H178" i="13"/>
  <c r="I178" i="13"/>
  <c r="J178" i="13" s="1"/>
  <c r="A179" i="13"/>
  <c r="B179" i="13"/>
  <c r="C179" i="13"/>
  <c r="D179" i="13"/>
  <c r="E179" i="13"/>
  <c r="H179" i="13"/>
  <c r="I179" i="13"/>
  <c r="A180" i="13"/>
  <c r="B180" i="13"/>
  <c r="C180" i="13"/>
  <c r="D180" i="13"/>
  <c r="E180" i="13"/>
  <c r="H180" i="13"/>
  <c r="I180" i="13"/>
  <c r="A181" i="13"/>
  <c r="B181" i="13"/>
  <c r="C181" i="13"/>
  <c r="D181" i="13"/>
  <c r="E181" i="13"/>
  <c r="H181" i="13"/>
  <c r="I181" i="13"/>
  <c r="J181" i="13" s="1"/>
  <c r="A182" i="13"/>
  <c r="B182" i="13"/>
  <c r="C182" i="13"/>
  <c r="D182" i="13"/>
  <c r="E182" i="13"/>
  <c r="H182" i="13"/>
  <c r="I182" i="13"/>
  <c r="A183" i="13"/>
  <c r="B183" i="13"/>
  <c r="C183" i="13"/>
  <c r="D183" i="13"/>
  <c r="E183" i="13"/>
  <c r="H183" i="13"/>
  <c r="I183" i="13"/>
  <c r="M183" i="13"/>
  <c r="A184" i="13"/>
  <c r="B184" i="13"/>
  <c r="C184" i="13"/>
  <c r="D184" i="13"/>
  <c r="E184" i="13"/>
  <c r="H184" i="13"/>
  <c r="I184" i="13"/>
  <c r="A185" i="13"/>
  <c r="B185" i="13"/>
  <c r="C185" i="13"/>
  <c r="D185" i="13"/>
  <c r="E185" i="13"/>
  <c r="H185" i="13"/>
  <c r="I185" i="13"/>
  <c r="J185" i="13" s="1"/>
  <c r="A186" i="13"/>
  <c r="B186" i="13"/>
  <c r="C186" i="13"/>
  <c r="D186" i="13"/>
  <c r="E186" i="13"/>
  <c r="H186" i="13"/>
  <c r="I186" i="13"/>
  <c r="J186" i="13" s="1"/>
  <c r="A187" i="13"/>
  <c r="B187" i="13"/>
  <c r="C187" i="13"/>
  <c r="D187" i="13"/>
  <c r="E187" i="13"/>
  <c r="H187" i="13"/>
  <c r="I187" i="13"/>
  <c r="M187" i="13"/>
  <c r="A188" i="13"/>
  <c r="B188" i="13"/>
  <c r="C188" i="13"/>
  <c r="D188" i="13"/>
  <c r="M188" i="13" s="1"/>
  <c r="E188" i="13"/>
  <c r="H188" i="13"/>
  <c r="I188" i="13"/>
  <c r="A189" i="13"/>
  <c r="B189" i="13"/>
  <c r="C189" i="13"/>
  <c r="D189" i="13"/>
  <c r="M189" i="13" s="1"/>
  <c r="E189" i="13"/>
  <c r="F189" i="13" s="1"/>
  <c r="H189" i="13"/>
  <c r="I189" i="13"/>
  <c r="J189" i="13" s="1"/>
  <c r="A190" i="13"/>
  <c r="B190" i="13"/>
  <c r="C190" i="13"/>
  <c r="D190" i="13"/>
  <c r="E190" i="13"/>
  <c r="F190" i="13"/>
  <c r="H190" i="13"/>
  <c r="I190" i="13"/>
  <c r="A191" i="13"/>
  <c r="B191" i="13"/>
  <c r="C191" i="13"/>
  <c r="D191" i="13"/>
  <c r="E191" i="13"/>
  <c r="F191" i="13" s="1"/>
  <c r="H191" i="13"/>
  <c r="M191" i="13" s="1"/>
  <c r="I191" i="13"/>
  <c r="A192" i="13"/>
  <c r="B192" i="13"/>
  <c r="C192" i="13"/>
  <c r="D192" i="13"/>
  <c r="E192" i="13"/>
  <c r="H192" i="13"/>
  <c r="I192" i="13"/>
  <c r="A193" i="13"/>
  <c r="B193" i="13"/>
  <c r="C193" i="13"/>
  <c r="D193" i="13"/>
  <c r="E193" i="13"/>
  <c r="F193" i="13" s="1"/>
  <c r="H193" i="13"/>
  <c r="I193" i="13"/>
  <c r="J193" i="13"/>
  <c r="M193" i="13"/>
  <c r="A194" i="13"/>
  <c r="B194" i="13"/>
  <c r="C194" i="13"/>
  <c r="D194" i="13"/>
  <c r="E194" i="13"/>
  <c r="H194" i="13"/>
  <c r="I194" i="13"/>
  <c r="A195" i="13"/>
  <c r="B195" i="13"/>
  <c r="C195" i="13"/>
  <c r="D195" i="13"/>
  <c r="E195" i="13"/>
  <c r="F195" i="13"/>
  <c r="H195" i="13"/>
  <c r="I195" i="13"/>
  <c r="A196" i="13"/>
  <c r="B196" i="13"/>
  <c r="C196" i="13"/>
  <c r="D196" i="13"/>
  <c r="E196" i="13"/>
  <c r="H196" i="13"/>
  <c r="I196" i="13"/>
  <c r="A197" i="13"/>
  <c r="B197" i="13"/>
  <c r="C197" i="13"/>
  <c r="D197" i="13"/>
  <c r="M197" i="13" s="1"/>
  <c r="E197" i="13"/>
  <c r="H197" i="13"/>
  <c r="I197" i="13"/>
  <c r="A198" i="13"/>
  <c r="B198" i="13"/>
  <c r="C198" i="13"/>
  <c r="D198" i="13"/>
  <c r="E198" i="13"/>
  <c r="H198" i="13"/>
  <c r="I198" i="13"/>
  <c r="A199" i="13"/>
  <c r="B199" i="13"/>
  <c r="C199" i="13"/>
  <c r="D199" i="13"/>
  <c r="E199" i="13"/>
  <c r="F199" i="13" s="1"/>
  <c r="H199" i="13"/>
  <c r="I199" i="13"/>
  <c r="J199" i="13" s="1"/>
  <c r="M199" i="13"/>
  <c r="A200" i="13"/>
  <c r="B200" i="13"/>
  <c r="C200" i="13"/>
  <c r="D200" i="13"/>
  <c r="E200" i="13"/>
  <c r="F200" i="13" s="1"/>
  <c r="H200" i="13"/>
  <c r="I200" i="13"/>
  <c r="A201" i="13"/>
  <c r="B201" i="13"/>
  <c r="C201" i="13"/>
  <c r="D201" i="13"/>
  <c r="E201" i="13"/>
  <c r="H201" i="13"/>
  <c r="I201" i="13"/>
  <c r="A202" i="13"/>
  <c r="B202" i="13"/>
  <c r="C202" i="13"/>
  <c r="D202" i="13"/>
  <c r="E202" i="13"/>
  <c r="F202" i="13" s="1"/>
  <c r="H202" i="13"/>
  <c r="I202" i="13"/>
  <c r="A203" i="13"/>
  <c r="B203" i="13"/>
  <c r="C203" i="13"/>
  <c r="D203" i="13"/>
  <c r="E203" i="13"/>
  <c r="F203" i="13" s="1"/>
  <c r="H203" i="13"/>
  <c r="I203" i="13"/>
  <c r="M203" i="13"/>
  <c r="A204" i="13"/>
  <c r="B204" i="13"/>
  <c r="C204" i="13"/>
  <c r="D204" i="13"/>
  <c r="M204" i="13" s="1"/>
  <c r="E204" i="13"/>
  <c r="H204" i="13"/>
  <c r="I204" i="13"/>
  <c r="A205" i="13"/>
  <c r="B205" i="13"/>
  <c r="C205" i="13"/>
  <c r="D205" i="13"/>
  <c r="M205" i="13" s="1"/>
  <c r="E205" i="13"/>
  <c r="F205" i="13" s="1"/>
  <c r="H205" i="13"/>
  <c r="I205" i="13"/>
  <c r="A206" i="13"/>
  <c r="B206" i="13"/>
  <c r="C206" i="13"/>
  <c r="D206" i="13"/>
  <c r="E206" i="13"/>
  <c r="F206" i="13"/>
  <c r="H206" i="13"/>
  <c r="I206" i="13"/>
  <c r="A207" i="13"/>
  <c r="B207" i="13"/>
  <c r="C207" i="13"/>
  <c r="D207" i="13"/>
  <c r="E207" i="13"/>
  <c r="H207" i="13"/>
  <c r="M207" i="13" s="1"/>
  <c r="I207" i="13"/>
  <c r="N207" i="13" s="1"/>
  <c r="A208" i="13"/>
  <c r="B208" i="13"/>
  <c r="C208" i="13"/>
  <c r="D208" i="13"/>
  <c r="E208" i="13"/>
  <c r="H208" i="13"/>
  <c r="I208" i="13"/>
  <c r="A209" i="13"/>
  <c r="B209" i="13"/>
  <c r="C209" i="13"/>
  <c r="D209" i="13"/>
  <c r="E209" i="13"/>
  <c r="F209" i="13" s="1"/>
  <c r="H209" i="13"/>
  <c r="I209" i="13"/>
  <c r="A210" i="13"/>
  <c r="B210" i="13"/>
  <c r="C210" i="13"/>
  <c r="D210" i="13"/>
  <c r="F210" i="13" s="1"/>
  <c r="E210" i="13"/>
  <c r="H210" i="13"/>
  <c r="I210" i="13"/>
  <c r="A211" i="13"/>
  <c r="B211" i="13"/>
  <c r="C211" i="13"/>
  <c r="D211" i="13"/>
  <c r="E211" i="13"/>
  <c r="F211" i="13" s="1"/>
  <c r="H211" i="13"/>
  <c r="I211" i="13"/>
  <c r="J211" i="13" s="1"/>
  <c r="M211" i="13"/>
  <c r="A212" i="13"/>
  <c r="B212" i="13"/>
  <c r="C212" i="13"/>
  <c r="D212" i="13"/>
  <c r="M212" i="13" s="1"/>
  <c r="E212" i="13"/>
  <c r="H212" i="13"/>
  <c r="I212" i="13"/>
  <c r="A213" i="13"/>
  <c r="B213" i="13"/>
  <c r="C213" i="13"/>
  <c r="D213" i="13"/>
  <c r="M213" i="13" s="1"/>
  <c r="E213" i="13"/>
  <c r="F213" i="13" s="1"/>
  <c r="H213" i="13"/>
  <c r="I213" i="13"/>
  <c r="J213" i="13" s="1"/>
  <c r="A214" i="13"/>
  <c r="B214" i="13"/>
  <c r="C214" i="13"/>
  <c r="D214" i="13"/>
  <c r="E214" i="13"/>
  <c r="H214" i="13"/>
  <c r="I214" i="13"/>
  <c r="A215" i="13"/>
  <c r="B215" i="13"/>
  <c r="C215" i="13"/>
  <c r="D215" i="13"/>
  <c r="E215" i="13"/>
  <c r="H215" i="13"/>
  <c r="I215" i="13"/>
  <c r="A216" i="13"/>
  <c r="B216" i="13"/>
  <c r="C216" i="13"/>
  <c r="D216" i="13"/>
  <c r="E216" i="13"/>
  <c r="F216" i="13" s="1"/>
  <c r="H216" i="13"/>
  <c r="I216" i="13"/>
  <c r="A217" i="13"/>
  <c r="B217" i="13"/>
  <c r="C217" i="13"/>
  <c r="D217" i="13"/>
  <c r="E217" i="13"/>
  <c r="H217" i="13"/>
  <c r="I217" i="13"/>
  <c r="J217" i="13" s="1"/>
  <c r="M217" i="13"/>
  <c r="A218" i="13"/>
  <c r="B218" i="13"/>
  <c r="C218" i="13"/>
  <c r="D218" i="13"/>
  <c r="M218" i="13" s="1"/>
  <c r="E218" i="13"/>
  <c r="H218" i="13"/>
  <c r="I218" i="13"/>
  <c r="A219" i="13"/>
  <c r="B219" i="13"/>
  <c r="C219" i="13"/>
  <c r="D219" i="13"/>
  <c r="E219" i="13"/>
  <c r="F219" i="13"/>
  <c r="H219" i="13"/>
  <c r="I219" i="13"/>
  <c r="J219" i="13" s="1"/>
  <c r="A220" i="13"/>
  <c r="B220" i="13"/>
  <c r="C220" i="13"/>
  <c r="D220" i="13"/>
  <c r="E220" i="13"/>
  <c r="F220" i="13" s="1"/>
  <c r="H220" i="13"/>
  <c r="I220" i="13"/>
  <c r="A221" i="13"/>
  <c r="B221" i="13"/>
  <c r="C221" i="13"/>
  <c r="D221" i="13"/>
  <c r="M221" i="13" s="1"/>
  <c r="E221" i="13"/>
  <c r="F221" i="13" s="1"/>
  <c r="H221" i="13"/>
  <c r="I221" i="13"/>
  <c r="N221" i="13" s="1"/>
  <c r="A222" i="13"/>
  <c r="B222" i="13"/>
  <c r="C222" i="13"/>
  <c r="D222" i="13"/>
  <c r="E222" i="13"/>
  <c r="H222" i="13"/>
  <c r="I222" i="13"/>
  <c r="A223" i="13"/>
  <c r="B223" i="13"/>
  <c r="C223" i="13"/>
  <c r="D223" i="13"/>
  <c r="E223" i="13"/>
  <c r="H223" i="13"/>
  <c r="I223" i="13"/>
  <c r="A224" i="13"/>
  <c r="B224" i="13"/>
  <c r="C224" i="13"/>
  <c r="D224" i="13"/>
  <c r="E224" i="13"/>
  <c r="H224" i="13"/>
  <c r="I224" i="13"/>
  <c r="A225" i="13"/>
  <c r="B225" i="13"/>
  <c r="C225" i="13"/>
  <c r="D225" i="13"/>
  <c r="E225" i="13"/>
  <c r="H225" i="13"/>
  <c r="I225" i="13"/>
  <c r="M225" i="13"/>
  <c r="A226" i="13"/>
  <c r="B226" i="13"/>
  <c r="C226" i="13"/>
  <c r="D226" i="13"/>
  <c r="M226" i="13" s="1"/>
  <c r="E226" i="13"/>
  <c r="H226" i="13"/>
  <c r="I226" i="13"/>
  <c r="A227" i="13"/>
  <c r="B227" i="13"/>
  <c r="C227" i="13"/>
  <c r="D227" i="13"/>
  <c r="E227" i="13"/>
  <c r="F227" i="13" s="1"/>
  <c r="H227" i="13"/>
  <c r="I227" i="13"/>
  <c r="N227" i="13" s="1"/>
  <c r="A228" i="13"/>
  <c r="B228" i="13"/>
  <c r="C228" i="13"/>
  <c r="D228" i="13"/>
  <c r="E228" i="13"/>
  <c r="H228" i="13"/>
  <c r="I228" i="13"/>
  <c r="A229" i="13"/>
  <c r="B229" i="13"/>
  <c r="C229" i="13"/>
  <c r="D229" i="13"/>
  <c r="E229" i="13"/>
  <c r="H229" i="13"/>
  <c r="I229" i="13"/>
  <c r="A230" i="13"/>
  <c r="B230" i="13"/>
  <c r="C230" i="13"/>
  <c r="D230" i="13"/>
  <c r="E230" i="13"/>
  <c r="H230" i="13"/>
  <c r="I230" i="13"/>
  <c r="A231" i="13"/>
  <c r="B231" i="13"/>
  <c r="C231" i="13"/>
  <c r="D231" i="13"/>
  <c r="M231" i="13" s="1"/>
  <c r="E231" i="13"/>
  <c r="F231" i="13" s="1"/>
  <c r="H231" i="13"/>
  <c r="I231" i="13"/>
  <c r="A232" i="13"/>
  <c r="B232" i="13"/>
  <c r="C232" i="13"/>
  <c r="D232" i="13"/>
  <c r="E232" i="13"/>
  <c r="H232" i="13"/>
  <c r="I232" i="13"/>
  <c r="A233" i="13"/>
  <c r="B233" i="13"/>
  <c r="C233" i="13"/>
  <c r="D233" i="13"/>
  <c r="E233" i="13"/>
  <c r="F233" i="13" s="1"/>
  <c r="H233" i="13"/>
  <c r="I233" i="13"/>
  <c r="A234" i="13"/>
  <c r="B234" i="13"/>
  <c r="C234" i="13"/>
  <c r="D234" i="13"/>
  <c r="E234" i="13"/>
  <c r="F234" i="13" s="1"/>
  <c r="H234" i="13"/>
  <c r="I234" i="13"/>
  <c r="A235" i="13"/>
  <c r="B235" i="13"/>
  <c r="C235" i="13"/>
  <c r="D235" i="13"/>
  <c r="E235" i="13"/>
  <c r="H235" i="13"/>
  <c r="I235" i="13"/>
  <c r="M235" i="13"/>
  <c r="A236" i="13"/>
  <c r="B236" i="13"/>
  <c r="C236" i="13"/>
  <c r="D236" i="13"/>
  <c r="M236" i="13" s="1"/>
  <c r="E236" i="13"/>
  <c r="H236" i="13"/>
  <c r="I236" i="13"/>
  <c r="A237" i="13"/>
  <c r="B237" i="13"/>
  <c r="C237" i="13"/>
  <c r="D237" i="13"/>
  <c r="E237" i="13"/>
  <c r="F237" i="13" s="1"/>
  <c r="H237" i="13"/>
  <c r="I237" i="13"/>
  <c r="J237" i="13" s="1"/>
  <c r="M237" i="13"/>
  <c r="A238" i="13"/>
  <c r="B238" i="13"/>
  <c r="C238" i="13"/>
  <c r="D238" i="13"/>
  <c r="E238" i="13"/>
  <c r="F238" i="13" s="1"/>
  <c r="H238" i="13"/>
  <c r="I238" i="13"/>
  <c r="A239" i="13"/>
  <c r="B239" i="13"/>
  <c r="C239" i="13"/>
  <c r="D239" i="13"/>
  <c r="E239" i="13"/>
  <c r="H239" i="13"/>
  <c r="I239" i="13"/>
  <c r="A240" i="13"/>
  <c r="B240" i="13"/>
  <c r="C240" i="13"/>
  <c r="D240" i="13"/>
  <c r="E240" i="13"/>
  <c r="H240" i="13"/>
  <c r="I240" i="13"/>
  <c r="A241" i="13"/>
  <c r="B241" i="13"/>
  <c r="C241" i="13"/>
  <c r="D241" i="13"/>
  <c r="M241" i="13" s="1"/>
  <c r="E241" i="13"/>
  <c r="F241" i="13" s="1"/>
  <c r="H241" i="13"/>
  <c r="I241" i="13"/>
  <c r="J241" i="13" s="1"/>
  <c r="A242" i="13"/>
  <c r="B242" i="13"/>
  <c r="C242" i="13"/>
  <c r="D242" i="13"/>
  <c r="E242" i="13"/>
  <c r="H242" i="13"/>
  <c r="I242" i="13"/>
  <c r="A243" i="13"/>
  <c r="B243" i="13"/>
  <c r="C243" i="13"/>
  <c r="D243" i="13"/>
  <c r="E243" i="13"/>
  <c r="F243" i="13" s="1"/>
  <c r="H243" i="13"/>
  <c r="I243" i="13"/>
  <c r="A244" i="13"/>
  <c r="B244" i="13"/>
  <c r="C244" i="13"/>
  <c r="D244" i="13"/>
  <c r="E244" i="13"/>
  <c r="H244" i="13"/>
  <c r="I244" i="13"/>
  <c r="A245" i="13"/>
  <c r="B245" i="13"/>
  <c r="C245" i="13"/>
  <c r="D245" i="13"/>
  <c r="E245" i="13"/>
  <c r="H245" i="13"/>
  <c r="I245" i="13"/>
  <c r="A246" i="13"/>
  <c r="B246" i="13"/>
  <c r="C246" i="13"/>
  <c r="D246" i="13"/>
  <c r="E246" i="13"/>
  <c r="F246" i="13" s="1"/>
  <c r="H246" i="13"/>
  <c r="I246" i="13"/>
  <c r="A247" i="13"/>
  <c r="B247" i="13"/>
  <c r="C247" i="13"/>
  <c r="D247" i="13"/>
  <c r="E247" i="13"/>
  <c r="F247" i="13" s="1"/>
  <c r="H247" i="13"/>
  <c r="I247" i="13"/>
  <c r="J247" i="13" s="1"/>
  <c r="M247" i="13"/>
  <c r="A248" i="13"/>
  <c r="B248" i="13"/>
  <c r="C248" i="13"/>
  <c r="D248" i="13"/>
  <c r="E248" i="13"/>
  <c r="H248" i="13"/>
  <c r="I248" i="13"/>
  <c r="A249" i="13"/>
  <c r="B249" i="13"/>
  <c r="C249" i="13"/>
  <c r="D249" i="13"/>
  <c r="E249" i="13"/>
  <c r="F249" i="13" s="1"/>
  <c r="H249" i="13"/>
  <c r="I249" i="13"/>
  <c r="A250" i="13"/>
  <c r="B250" i="13"/>
  <c r="C250" i="13"/>
  <c r="D250" i="13"/>
  <c r="E250" i="13"/>
  <c r="H250" i="13"/>
  <c r="I250" i="13"/>
  <c r="A251" i="13"/>
  <c r="B251" i="13"/>
  <c r="C251" i="13"/>
  <c r="D251" i="13"/>
  <c r="M251" i="13" s="1"/>
  <c r="E251" i="13"/>
  <c r="H251" i="13"/>
  <c r="I251" i="13"/>
  <c r="A252" i="13"/>
  <c r="B252" i="13"/>
  <c r="C252" i="13"/>
  <c r="D252" i="13"/>
  <c r="E252" i="13"/>
  <c r="H252" i="13"/>
  <c r="I252" i="13"/>
  <c r="A253" i="13"/>
  <c r="B253" i="13"/>
  <c r="C253" i="13"/>
  <c r="D253" i="13"/>
  <c r="E253" i="13"/>
  <c r="F253" i="13" s="1"/>
  <c r="H253" i="13"/>
  <c r="M253" i="13" s="1"/>
  <c r="I253" i="13"/>
  <c r="A254" i="13"/>
  <c r="B254" i="13"/>
  <c r="C254" i="13"/>
  <c r="D254" i="13"/>
  <c r="E254" i="13"/>
  <c r="H254" i="13"/>
  <c r="I254" i="13"/>
  <c r="A255" i="13"/>
  <c r="B255" i="13"/>
  <c r="C255" i="13"/>
  <c r="D255" i="13"/>
  <c r="E255" i="13"/>
  <c r="F255" i="13"/>
  <c r="H255" i="13"/>
  <c r="I255" i="13"/>
  <c r="J255" i="13" s="1"/>
  <c r="A256" i="13"/>
  <c r="B256" i="13"/>
  <c r="C256" i="13"/>
  <c r="D256" i="13"/>
  <c r="E256" i="13"/>
  <c r="H256" i="13"/>
  <c r="I256" i="13"/>
  <c r="A257" i="13"/>
  <c r="B257" i="13"/>
  <c r="C257" i="13"/>
  <c r="D257" i="13"/>
  <c r="E257" i="13"/>
  <c r="H257" i="13"/>
  <c r="I257" i="13"/>
  <c r="J257" i="13" s="1"/>
  <c r="M257" i="13"/>
  <c r="A258" i="13"/>
  <c r="B258" i="13"/>
  <c r="C258" i="13"/>
  <c r="D258" i="13"/>
  <c r="E258" i="13"/>
  <c r="H258" i="13"/>
  <c r="I258" i="13"/>
  <c r="A259" i="13"/>
  <c r="B259" i="13"/>
  <c r="C259" i="13"/>
  <c r="D259" i="13"/>
  <c r="M259" i="13" s="1"/>
  <c r="E259" i="13"/>
  <c r="F259" i="13" s="1"/>
  <c r="H259" i="13"/>
  <c r="I259" i="13"/>
  <c r="A260" i="13"/>
  <c r="B260" i="13"/>
  <c r="C260" i="13"/>
  <c r="D260" i="13"/>
  <c r="E260" i="13"/>
  <c r="H260" i="13"/>
  <c r="I260" i="13"/>
  <c r="A261" i="13"/>
  <c r="B261" i="13"/>
  <c r="C261" i="13"/>
  <c r="D261" i="13"/>
  <c r="E261" i="13"/>
  <c r="F261" i="13" s="1"/>
  <c r="H261" i="13"/>
  <c r="I261" i="13"/>
  <c r="A262" i="13"/>
  <c r="B262" i="13"/>
  <c r="C262" i="13"/>
  <c r="D262" i="13"/>
  <c r="E262" i="13"/>
  <c r="F262" i="13" s="1"/>
  <c r="H262" i="13"/>
  <c r="I262" i="13"/>
  <c r="A263" i="13"/>
  <c r="B263" i="13"/>
  <c r="C263" i="13"/>
  <c r="D263" i="13"/>
  <c r="E263" i="13"/>
  <c r="H263" i="13"/>
  <c r="I263" i="13"/>
  <c r="M263" i="13"/>
  <c r="A264" i="13"/>
  <c r="B264" i="13"/>
  <c r="C264" i="13"/>
  <c r="D264" i="13"/>
  <c r="E264" i="13"/>
  <c r="H264" i="13"/>
  <c r="I264" i="13"/>
  <c r="A265" i="13"/>
  <c r="B265" i="13"/>
  <c r="C265" i="13"/>
  <c r="D265" i="13"/>
  <c r="E265" i="13"/>
  <c r="F265" i="13" s="1"/>
  <c r="H265" i="13"/>
  <c r="I265" i="13"/>
  <c r="A266" i="13"/>
  <c r="B266" i="13"/>
  <c r="C266" i="13"/>
  <c r="D266" i="13"/>
  <c r="E266" i="13"/>
  <c r="H266" i="13"/>
  <c r="I266" i="13"/>
  <c r="A267" i="13"/>
  <c r="B267" i="13"/>
  <c r="C267" i="13"/>
  <c r="D267" i="13"/>
  <c r="E267" i="13"/>
  <c r="F267" i="13" s="1"/>
  <c r="H267" i="13"/>
  <c r="I267" i="13"/>
  <c r="A268" i="13"/>
  <c r="B268" i="13"/>
  <c r="C268" i="13"/>
  <c r="D268" i="13"/>
  <c r="E268" i="13"/>
  <c r="H268" i="13"/>
  <c r="I268" i="13"/>
  <c r="A269" i="13"/>
  <c r="B269" i="13"/>
  <c r="C269" i="13"/>
  <c r="D269" i="13"/>
  <c r="M269" i="13" s="1"/>
  <c r="E269" i="13"/>
  <c r="H269" i="13"/>
  <c r="I269" i="13"/>
  <c r="J269" i="13" s="1"/>
  <c r="A270" i="13"/>
  <c r="B270" i="13"/>
  <c r="C270" i="13"/>
  <c r="D270" i="13"/>
  <c r="E270" i="13"/>
  <c r="H270" i="13"/>
  <c r="I270" i="13"/>
  <c r="A271" i="13"/>
  <c r="B271" i="13"/>
  <c r="C271" i="13"/>
  <c r="D271" i="13"/>
  <c r="E271" i="13"/>
  <c r="F271" i="13" s="1"/>
  <c r="H271" i="13"/>
  <c r="I271" i="13"/>
  <c r="A272" i="13"/>
  <c r="B272" i="13"/>
  <c r="C272" i="13"/>
  <c r="D272" i="13"/>
  <c r="E272" i="13"/>
  <c r="H272" i="13"/>
  <c r="I272" i="13"/>
  <c r="A273" i="13"/>
  <c r="B273" i="13"/>
  <c r="C273" i="13"/>
  <c r="D273" i="13"/>
  <c r="M273" i="13" s="1"/>
  <c r="E273" i="13"/>
  <c r="H273" i="13"/>
  <c r="I273" i="13"/>
  <c r="A274" i="13"/>
  <c r="B274" i="13"/>
  <c r="C274" i="13"/>
  <c r="D274" i="13"/>
  <c r="F274" i="13" s="1"/>
  <c r="E274" i="13"/>
  <c r="H274" i="13"/>
  <c r="I274" i="13"/>
  <c r="A275" i="13"/>
  <c r="B275" i="13"/>
  <c r="C275" i="13"/>
  <c r="D275" i="13"/>
  <c r="E275" i="13"/>
  <c r="F275" i="13" s="1"/>
  <c r="H275" i="13"/>
  <c r="I275" i="13"/>
  <c r="N275" i="13" s="1"/>
  <c r="M275" i="13"/>
  <c r="A276" i="13"/>
  <c r="B276" i="13"/>
  <c r="C276" i="13"/>
  <c r="D276" i="13"/>
  <c r="M276" i="13" s="1"/>
  <c r="E276" i="13"/>
  <c r="H276" i="13"/>
  <c r="I276" i="13"/>
  <c r="A277" i="13"/>
  <c r="B277" i="13"/>
  <c r="C277" i="13"/>
  <c r="D277" i="13"/>
  <c r="E277" i="13"/>
  <c r="F277" i="13" s="1"/>
  <c r="H277" i="13"/>
  <c r="I277" i="13"/>
  <c r="A278" i="13"/>
  <c r="B278" i="13"/>
  <c r="C278" i="13"/>
  <c r="D278" i="13"/>
  <c r="E278" i="13"/>
  <c r="H278" i="13"/>
  <c r="I278" i="13"/>
  <c r="A279" i="13"/>
  <c r="B279" i="13"/>
  <c r="C279" i="13"/>
  <c r="D279" i="13"/>
  <c r="M279" i="13" s="1"/>
  <c r="E279" i="13"/>
  <c r="H279" i="13"/>
  <c r="I279" i="13"/>
  <c r="A280" i="13"/>
  <c r="B280" i="13"/>
  <c r="C280" i="13"/>
  <c r="D280" i="13"/>
  <c r="E280" i="13"/>
  <c r="H280" i="13"/>
  <c r="I280" i="13"/>
  <c r="A281" i="13"/>
  <c r="B281" i="13"/>
  <c r="C281" i="13"/>
  <c r="D281" i="13"/>
  <c r="E281" i="13"/>
  <c r="H281" i="13"/>
  <c r="J281" i="13" s="1"/>
  <c r="I281" i="13"/>
  <c r="A282" i="13"/>
  <c r="B282" i="13"/>
  <c r="C282" i="13"/>
  <c r="D282" i="13"/>
  <c r="M282" i="13" s="1"/>
  <c r="E282" i="13"/>
  <c r="H282" i="13"/>
  <c r="I282" i="13"/>
  <c r="A283" i="13"/>
  <c r="B283" i="13"/>
  <c r="C283" i="13"/>
  <c r="D283" i="13"/>
  <c r="E283" i="13"/>
  <c r="F283" i="13" s="1"/>
  <c r="H283" i="13"/>
  <c r="I283" i="13"/>
  <c r="M283" i="13"/>
  <c r="A284" i="13"/>
  <c r="B284" i="13"/>
  <c r="C284" i="13"/>
  <c r="D284" i="13"/>
  <c r="E284" i="13"/>
  <c r="H284" i="13"/>
  <c r="I284" i="13"/>
  <c r="A285" i="13"/>
  <c r="B285" i="13"/>
  <c r="C285" i="13"/>
  <c r="D285" i="13"/>
  <c r="E285" i="13"/>
  <c r="F285" i="13" s="1"/>
  <c r="H285" i="13"/>
  <c r="I285" i="13"/>
  <c r="J285" i="13" s="1"/>
  <c r="A286" i="13"/>
  <c r="B286" i="13"/>
  <c r="C286" i="13"/>
  <c r="D286" i="13"/>
  <c r="E286" i="13"/>
  <c r="H286" i="13"/>
  <c r="I286" i="13"/>
  <c r="A287" i="13"/>
  <c r="B287" i="13"/>
  <c r="C287" i="13"/>
  <c r="D287" i="13"/>
  <c r="M287" i="13" s="1"/>
  <c r="E287" i="13"/>
  <c r="H287" i="13"/>
  <c r="I287" i="13"/>
  <c r="A288" i="13"/>
  <c r="B288" i="13"/>
  <c r="C288" i="13"/>
  <c r="D288" i="13"/>
  <c r="E288" i="13"/>
  <c r="H288" i="13"/>
  <c r="I288" i="13"/>
  <c r="A289" i="13"/>
  <c r="B289" i="13"/>
  <c r="C289" i="13"/>
  <c r="D289" i="13"/>
  <c r="E289" i="13"/>
  <c r="F289" i="13" s="1"/>
  <c r="H289" i="13"/>
  <c r="M289" i="13" s="1"/>
  <c r="I289" i="13"/>
  <c r="A290" i="13"/>
  <c r="B290" i="13"/>
  <c r="C290" i="13"/>
  <c r="D290" i="13"/>
  <c r="E290" i="13"/>
  <c r="H290" i="13"/>
  <c r="I290" i="13"/>
  <c r="A291" i="13"/>
  <c r="B291" i="13"/>
  <c r="C291" i="13"/>
  <c r="D291" i="13"/>
  <c r="E291" i="13"/>
  <c r="F291" i="13" s="1"/>
  <c r="H291" i="13"/>
  <c r="I291" i="13"/>
  <c r="A292" i="13"/>
  <c r="B292" i="13"/>
  <c r="C292" i="13"/>
  <c r="D292" i="13"/>
  <c r="E292" i="13"/>
  <c r="H292" i="13"/>
  <c r="I292" i="13"/>
  <c r="A293" i="13"/>
  <c r="B293" i="13"/>
  <c r="C293" i="13"/>
  <c r="D293" i="13"/>
  <c r="E293" i="13"/>
  <c r="H293" i="13"/>
  <c r="I293" i="13"/>
  <c r="A294" i="13"/>
  <c r="B294" i="13"/>
  <c r="C294" i="13"/>
  <c r="D294" i="13"/>
  <c r="E294" i="13"/>
  <c r="H294" i="13"/>
  <c r="I294" i="13"/>
  <c r="A295" i="13"/>
  <c r="B295" i="13"/>
  <c r="C295" i="13"/>
  <c r="D295" i="13"/>
  <c r="M295" i="13" s="1"/>
  <c r="E295" i="13"/>
  <c r="F295" i="13" s="1"/>
  <c r="H295" i="13"/>
  <c r="I295" i="13"/>
  <c r="A296" i="13"/>
  <c r="B296" i="13"/>
  <c r="C296" i="13"/>
  <c r="D296" i="13"/>
  <c r="E296" i="13"/>
  <c r="H296" i="13"/>
  <c r="I296" i="13"/>
  <c r="A297" i="13"/>
  <c r="B297" i="13"/>
  <c r="C297" i="13"/>
  <c r="D297" i="13"/>
  <c r="M297" i="13" s="1"/>
  <c r="E297" i="13"/>
  <c r="H297" i="13"/>
  <c r="I297" i="13"/>
  <c r="A298" i="13"/>
  <c r="B298" i="13"/>
  <c r="C298" i="13"/>
  <c r="D298" i="13"/>
  <c r="E298" i="13"/>
  <c r="H298" i="13"/>
  <c r="I298" i="13"/>
  <c r="A299" i="13"/>
  <c r="B299" i="13"/>
  <c r="C299" i="13"/>
  <c r="D299" i="13"/>
  <c r="E299" i="13"/>
  <c r="H299" i="13"/>
  <c r="I299" i="13"/>
  <c r="A300" i="13"/>
  <c r="B300" i="13"/>
  <c r="C300" i="13"/>
  <c r="D300" i="13"/>
  <c r="E300" i="13"/>
  <c r="H300" i="13"/>
  <c r="I300" i="13"/>
  <c r="A301" i="13"/>
  <c r="B301" i="13"/>
  <c r="C301" i="13"/>
  <c r="D301" i="13"/>
  <c r="E301" i="13"/>
  <c r="H301" i="13"/>
  <c r="I301" i="13"/>
  <c r="J301" i="13" s="1"/>
  <c r="A302" i="13"/>
  <c r="B302" i="13"/>
  <c r="C302" i="13"/>
  <c r="D302" i="13"/>
  <c r="E302" i="13"/>
  <c r="F302" i="13" s="1"/>
  <c r="H302" i="13"/>
  <c r="I302" i="13"/>
  <c r="A303" i="13"/>
  <c r="B303" i="13"/>
  <c r="C303" i="13"/>
  <c r="D303" i="13"/>
  <c r="E303" i="13"/>
  <c r="H303" i="13"/>
  <c r="I303" i="13"/>
  <c r="J303" i="13" s="1"/>
  <c r="M303" i="13"/>
  <c r="A304" i="13"/>
  <c r="B304" i="13"/>
  <c r="C304" i="13"/>
  <c r="D304" i="13"/>
  <c r="E304" i="13"/>
  <c r="H304" i="13"/>
  <c r="I304" i="13"/>
  <c r="A305" i="13"/>
  <c r="B305" i="13"/>
  <c r="C305" i="13"/>
  <c r="D305" i="13"/>
  <c r="E305" i="13"/>
  <c r="H305" i="13"/>
  <c r="I305" i="13"/>
  <c r="A306" i="13"/>
  <c r="B306" i="13"/>
  <c r="C306" i="13"/>
  <c r="D306" i="13"/>
  <c r="E306" i="13"/>
  <c r="H306" i="13"/>
  <c r="I306" i="13"/>
  <c r="A307" i="13"/>
  <c r="B307" i="13"/>
  <c r="C307" i="13"/>
  <c r="D307" i="13"/>
  <c r="M307" i="13" s="1"/>
  <c r="E307" i="13"/>
  <c r="H307" i="13"/>
  <c r="I307" i="13"/>
  <c r="J307" i="13" s="1"/>
  <c r="A308" i="13"/>
  <c r="B308" i="13"/>
  <c r="C308" i="13"/>
  <c r="D308" i="13"/>
  <c r="E308" i="13"/>
  <c r="H308" i="13"/>
  <c r="I308" i="13"/>
  <c r="A309" i="13"/>
  <c r="B309" i="13"/>
  <c r="C309" i="13"/>
  <c r="D309" i="13"/>
  <c r="E309" i="13"/>
  <c r="F309" i="13" s="1"/>
  <c r="H309" i="13"/>
  <c r="I309" i="13"/>
  <c r="A310" i="13"/>
  <c r="B310" i="13"/>
  <c r="C310" i="13"/>
  <c r="D310" i="13"/>
  <c r="E310" i="13"/>
  <c r="F310" i="13" s="1"/>
  <c r="H310" i="13"/>
  <c r="I310" i="13"/>
  <c r="A311" i="13"/>
  <c r="B311" i="13"/>
  <c r="C311" i="13"/>
  <c r="D311" i="13"/>
  <c r="E311" i="13"/>
  <c r="H311" i="13"/>
  <c r="I311" i="13"/>
  <c r="A312" i="13"/>
  <c r="B312" i="13"/>
  <c r="C312" i="13"/>
  <c r="D312" i="13"/>
  <c r="E312" i="13"/>
  <c r="H312" i="13"/>
  <c r="I312" i="13"/>
  <c r="A313" i="13"/>
  <c r="B313" i="13"/>
  <c r="C313" i="13"/>
  <c r="D313" i="13"/>
  <c r="E313" i="13"/>
  <c r="H313" i="13"/>
  <c r="I313" i="13"/>
  <c r="A314" i="13"/>
  <c r="B314" i="13"/>
  <c r="C314" i="13"/>
  <c r="D314" i="13"/>
  <c r="E314" i="13"/>
  <c r="H314" i="13"/>
  <c r="I314" i="13"/>
  <c r="A315" i="13"/>
  <c r="B315" i="13"/>
  <c r="C315" i="13"/>
  <c r="D315" i="13"/>
  <c r="E315" i="13"/>
  <c r="H315" i="13"/>
  <c r="I315" i="13"/>
  <c r="J315" i="13" s="1"/>
  <c r="A316" i="13"/>
  <c r="B316" i="13"/>
  <c r="C316" i="13"/>
  <c r="D316" i="13"/>
  <c r="E316" i="13"/>
  <c r="H316" i="13"/>
  <c r="I316" i="13"/>
  <c r="A317" i="13"/>
  <c r="B317" i="13"/>
  <c r="C317" i="13"/>
  <c r="D317" i="13"/>
  <c r="M317" i="13" s="1"/>
  <c r="E317" i="13"/>
  <c r="H317" i="13"/>
  <c r="I317" i="13"/>
  <c r="A318" i="13"/>
  <c r="B318" i="13"/>
  <c r="C318" i="13"/>
  <c r="D318" i="13"/>
  <c r="E318" i="13"/>
  <c r="F318" i="13" s="1"/>
  <c r="H318" i="13"/>
  <c r="I318" i="13"/>
  <c r="A319" i="13"/>
  <c r="B319" i="13"/>
  <c r="C319" i="13"/>
  <c r="D319" i="13"/>
  <c r="E319" i="13"/>
  <c r="H319" i="13"/>
  <c r="I319" i="13"/>
  <c r="N319" i="13" s="1"/>
  <c r="A320" i="13"/>
  <c r="B320" i="13"/>
  <c r="C320" i="13"/>
  <c r="D320" i="13"/>
  <c r="E320" i="13"/>
  <c r="F320" i="13" s="1"/>
  <c r="H320" i="13"/>
  <c r="I320" i="13"/>
  <c r="M320" i="13"/>
  <c r="A321" i="13"/>
  <c r="B321" i="13"/>
  <c r="C321" i="13"/>
  <c r="D321" i="13"/>
  <c r="E321" i="13"/>
  <c r="N321" i="13" s="1"/>
  <c r="H321" i="13"/>
  <c r="I321" i="13"/>
  <c r="A322" i="13"/>
  <c r="B322" i="13"/>
  <c r="C322" i="13"/>
  <c r="D322" i="13"/>
  <c r="E322" i="13"/>
  <c r="H322" i="13"/>
  <c r="I322" i="13"/>
  <c r="A323" i="13"/>
  <c r="B323" i="13"/>
  <c r="C323" i="13"/>
  <c r="D323" i="13"/>
  <c r="E323" i="13"/>
  <c r="F323" i="13" s="1"/>
  <c r="H323" i="13"/>
  <c r="I323" i="13"/>
  <c r="J323" i="13" s="1"/>
  <c r="A324" i="13"/>
  <c r="B324" i="13"/>
  <c r="C324" i="13"/>
  <c r="D324" i="13"/>
  <c r="E324" i="13"/>
  <c r="H324" i="13"/>
  <c r="I324" i="13"/>
  <c r="A325" i="13"/>
  <c r="B325" i="13"/>
  <c r="C325" i="13"/>
  <c r="D325" i="13"/>
  <c r="E325" i="13"/>
  <c r="H325" i="13"/>
  <c r="I325" i="13"/>
  <c r="J325" i="13" s="1"/>
  <c r="A326" i="13"/>
  <c r="B326" i="13"/>
  <c r="C326" i="13"/>
  <c r="D326" i="13"/>
  <c r="E326" i="13"/>
  <c r="H326" i="13"/>
  <c r="I326" i="13"/>
  <c r="J326" i="13" s="1"/>
  <c r="A327" i="13"/>
  <c r="B327" i="13"/>
  <c r="C327" i="13"/>
  <c r="D327" i="13"/>
  <c r="E327" i="13"/>
  <c r="H327" i="13"/>
  <c r="I327" i="13"/>
  <c r="A328" i="13"/>
  <c r="B328" i="13"/>
  <c r="C328" i="13"/>
  <c r="D328" i="13"/>
  <c r="E328" i="13"/>
  <c r="H328" i="13"/>
  <c r="I328" i="13"/>
  <c r="J328" i="13" s="1"/>
  <c r="A329" i="13"/>
  <c r="B329" i="13"/>
  <c r="C329" i="13"/>
  <c r="D329" i="13"/>
  <c r="M329" i="13" s="1"/>
  <c r="E329" i="13"/>
  <c r="H329" i="13"/>
  <c r="I329" i="13"/>
  <c r="A330" i="13"/>
  <c r="B330" i="13"/>
  <c r="C330" i="13"/>
  <c r="D330" i="13"/>
  <c r="E330" i="13"/>
  <c r="H330" i="13"/>
  <c r="I330" i="13"/>
  <c r="J330" i="13" s="1"/>
  <c r="A331" i="13"/>
  <c r="B331" i="13"/>
  <c r="C331" i="13"/>
  <c r="D331" i="13"/>
  <c r="E331" i="13"/>
  <c r="H331" i="13"/>
  <c r="I331" i="13"/>
  <c r="A332" i="13"/>
  <c r="B332" i="13"/>
  <c r="C332" i="13"/>
  <c r="D332" i="13"/>
  <c r="E332" i="13"/>
  <c r="H332" i="13"/>
  <c r="I332" i="13"/>
  <c r="J332" i="13" s="1"/>
  <c r="A333" i="13"/>
  <c r="B333" i="13"/>
  <c r="C333" i="13"/>
  <c r="D333" i="13"/>
  <c r="E333" i="13"/>
  <c r="H333" i="13"/>
  <c r="I333" i="13"/>
  <c r="J333" i="13" s="1"/>
  <c r="A334" i="13"/>
  <c r="B334" i="13"/>
  <c r="C334" i="13"/>
  <c r="D334" i="13"/>
  <c r="M334" i="13" s="1"/>
  <c r="E334" i="13"/>
  <c r="H334" i="13"/>
  <c r="I334" i="13"/>
  <c r="J334" i="13" s="1"/>
  <c r="A335" i="13"/>
  <c r="B335" i="13"/>
  <c r="C335" i="13"/>
  <c r="D335" i="13"/>
  <c r="E335" i="13"/>
  <c r="F335" i="13" s="1"/>
  <c r="H335" i="13"/>
  <c r="I335" i="13"/>
  <c r="A336" i="13"/>
  <c r="B336" i="13"/>
  <c r="C336" i="13"/>
  <c r="D336" i="13"/>
  <c r="E336" i="13"/>
  <c r="H336" i="13"/>
  <c r="I336" i="13"/>
  <c r="J336" i="13" s="1"/>
  <c r="A337" i="13"/>
  <c r="B337" i="13"/>
  <c r="C337" i="13"/>
  <c r="D337" i="13"/>
  <c r="E337" i="13"/>
  <c r="H337" i="13"/>
  <c r="I337" i="13"/>
  <c r="A338" i="13"/>
  <c r="B338" i="13"/>
  <c r="C338" i="13"/>
  <c r="D338" i="13"/>
  <c r="M338" i="13" s="1"/>
  <c r="E338" i="13"/>
  <c r="H338" i="13"/>
  <c r="I338" i="13"/>
  <c r="J338" i="13" s="1"/>
  <c r="A339" i="13"/>
  <c r="B339" i="13"/>
  <c r="C339" i="13"/>
  <c r="D339" i="13"/>
  <c r="E339" i="13"/>
  <c r="F339" i="13" s="1"/>
  <c r="H339" i="13"/>
  <c r="I339" i="13"/>
  <c r="A340" i="13"/>
  <c r="B340" i="13"/>
  <c r="C340" i="13"/>
  <c r="D340" i="13"/>
  <c r="E340" i="13"/>
  <c r="N340" i="13" s="1"/>
  <c r="H340" i="13"/>
  <c r="I340" i="13"/>
  <c r="J340" i="13" s="1"/>
  <c r="A341" i="13"/>
  <c r="B341" i="13"/>
  <c r="C341" i="13"/>
  <c r="D341" i="13"/>
  <c r="M341" i="13" s="1"/>
  <c r="E341" i="13"/>
  <c r="H341" i="13"/>
  <c r="I341" i="13"/>
  <c r="A342" i="13"/>
  <c r="B342" i="13"/>
  <c r="C342" i="13"/>
  <c r="D342" i="13"/>
  <c r="E342" i="13"/>
  <c r="H342" i="13"/>
  <c r="I342" i="13"/>
  <c r="J342" i="13" s="1"/>
  <c r="A343" i="13"/>
  <c r="B343" i="13"/>
  <c r="C343" i="13"/>
  <c r="D343" i="13"/>
  <c r="E343" i="13"/>
  <c r="H343" i="13"/>
  <c r="I343" i="13"/>
  <c r="A344" i="13"/>
  <c r="B344" i="13"/>
  <c r="C344" i="13"/>
  <c r="D344" i="13"/>
  <c r="E344" i="13"/>
  <c r="H344" i="13"/>
  <c r="I344" i="13"/>
  <c r="J344" i="13" s="1"/>
  <c r="A345" i="13"/>
  <c r="B345" i="13"/>
  <c r="C345" i="13"/>
  <c r="D345" i="13"/>
  <c r="E345" i="13"/>
  <c r="H345" i="13"/>
  <c r="I345" i="13"/>
  <c r="N345" i="13" s="1"/>
  <c r="A346" i="13"/>
  <c r="B346" i="13"/>
  <c r="C346" i="13"/>
  <c r="D346" i="13"/>
  <c r="M346" i="13" s="1"/>
  <c r="E346" i="13"/>
  <c r="H346" i="13"/>
  <c r="I346" i="13"/>
  <c r="J346" i="13" s="1"/>
  <c r="A347" i="13"/>
  <c r="B347" i="13"/>
  <c r="C347" i="13"/>
  <c r="D347" i="13"/>
  <c r="E347" i="13"/>
  <c r="H347" i="13"/>
  <c r="I347" i="13"/>
  <c r="A348" i="13"/>
  <c r="B348" i="13"/>
  <c r="C348" i="13"/>
  <c r="D348" i="13"/>
  <c r="E348" i="13"/>
  <c r="N348" i="13" s="1"/>
  <c r="H348" i="13"/>
  <c r="I348" i="13"/>
  <c r="J348" i="13" s="1"/>
  <c r="A349" i="13"/>
  <c r="B349" i="13"/>
  <c r="C349" i="13"/>
  <c r="D349" i="13"/>
  <c r="E349" i="13"/>
  <c r="H349" i="13"/>
  <c r="I349" i="13"/>
  <c r="A350" i="13"/>
  <c r="B350" i="13"/>
  <c r="C350" i="13"/>
  <c r="D350" i="13"/>
  <c r="E350" i="13"/>
  <c r="H350" i="13"/>
  <c r="I350" i="13"/>
  <c r="J350" i="13" s="1"/>
  <c r="A351" i="13"/>
  <c r="B351" i="13"/>
  <c r="C351" i="13"/>
  <c r="D351" i="13"/>
  <c r="E351" i="13"/>
  <c r="F351" i="13"/>
  <c r="H351" i="13"/>
  <c r="I351" i="13"/>
  <c r="A352" i="13"/>
  <c r="B352" i="13"/>
  <c r="C352" i="13"/>
  <c r="D352" i="13"/>
  <c r="E352" i="13"/>
  <c r="H352" i="13"/>
  <c r="I352" i="13"/>
  <c r="J352" i="13" s="1"/>
  <c r="A353" i="13"/>
  <c r="B353" i="13"/>
  <c r="C353" i="13"/>
  <c r="D353" i="13"/>
  <c r="E353" i="13"/>
  <c r="H353" i="13"/>
  <c r="I353" i="13"/>
  <c r="A354" i="13"/>
  <c r="B354" i="13"/>
  <c r="C354" i="13"/>
  <c r="D354" i="13"/>
  <c r="E354" i="13"/>
  <c r="H354" i="13"/>
  <c r="I354" i="13"/>
  <c r="J354" i="13" s="1"/>
  <c r="A355" i="13"/>
  <c r="B355" i="13"/>
  <c r="C355" i="13"/>
  <c r="D355" i="13"/>
  <c r="M355" i="13" s="1"/>
  <c r="E355" i="13"/>
  <c r="H355" i="13"/>
  <c r="I355" i="13"/>
  <c r="A356" i="13"/>
  <c r="B356" i="13"/>
  <c r="C356" i="13"/>
  <c r="D356" i="13"/>
  <c r="E356" i="13"/>
  <c r="H356" i="13"/>
  <c r="I356" i="13"/>
  <c r="A357" i="13"/>
  <c r="B357" i="13"/>
  <c r="C357" i="13"/>
  <c r="D357" i="13"/>
  <c r="E357" i="13"/>
  <c r="F357" i="13" s="1"/>
  <c r="H357" i="13"/>
  <c r="I357" i="13"/>
  <c r="A358" i="13"/>
  <c r="B358" i="13"/>
  <c r="C358" i="13"/>
  <c r="D358" i="13"/>
  <c r="E358" i="13"/>
  <c r="N358" i="13" s="1"/>
  <c r="H358" i="13"/>
  <c r="I358" i="13"/>
  <c r="A359" i="13"/>
  <c r="B359" i="13"/>
  <c r="C359" i="13"/>
  <c r="D359" i="13"/>
  <c r="E359" i="13"/>
  <c r="F359" i="13" s="1"/>
  <c r="H359" i="13"/>
  <c r="I359" i="13"/>
  <c r="A360" i="13"/>
  <c r="B360" i="13"/>
  <c r="C360" i="13"/>
  <c r="D360" i="13"/>
  <c r="E360" i="13"/>
  <c r="H360" i="13"/>
  <c r="I360" i="13"/>
  <c r="A361" i="13"/>
  <c r="B361" i="13"/>
  <c r="C361" i="13"/>
  <c r="D361" i="13"/>
  <c r="E361" i="13"/>
  <c r="H361" i="13"/>
  <c r="I361" i="13"/>
  <c r="A362" i="13"/>
  <c r="B362" i="13"/>
  <c r="C362" i="13"/>
  <c r="D362" i="13"/>
  <c r="E362" i="13"/>
  <c r="H362" i="13"/>
  <c r="I362" i="13"/>
  <c r="J362" i="13" s="1"/>
  <c r="A363" i="13"/>
  <c r="B363" i="13"/>
  <c r="C363" i="13"/>
  <c r="D363" i="13"/>
  <c r="M363" i="13" s="1"/>
  <c r="E363" i="13"/>
  <c r="H363" i="13"/>
  <c r="I363" i="13"/>
  <c r="A364" i="13"/>
  <c r="B364" i="13"/>
  <c r="C364" i="13"/>
  <c r="D364" i="13"/>
  <c r="E364" i="13"/>
  <c r="H364" i="13"/>
  <c r="I364" i="13"/>
  <c r="A365" i="13"/>
  <c r="B365" i="13"/>
  <c r="C365" i="13"/>
  <c r="D365" i="13"/>
  <c r="E365" i="13"/>
  <c r="F365" i="13" s="1"/>
  <c r="H365" i="13"/>
  <c r="I365" i="13"/>
  <c r="A366" i="13"/>
  <c r="B366" i="13"/>
  <c r="C366" i="13"/>
  <c r="D366" i="13"/>
  <c r="E366" i="13"/>
  <c r="H366" i="13"/>
  <c r="I366" i="13"/>
  <c r="A367" i="13"/>
  <c r="B367" i="13"/>
  <c r="C367" i="13"/>
  <c r="D367" i="13"/>
  <c r="E367" i="13"/>
  <c r="F367" i="13" s="1"/>
  <c r="H367" i="13"/>
  <c r="I367" i="13"/>
  <c r="A368" i="13"/>
  <c r="B368" i="13"/>
  <c r="C368" i="13"/>
  <c r="D368" i="13"/>
  <c r="E368" i="13"/>
  <c r="H368" i="13"/>
  <c r="I368" i="13"/>
  <c r="A369" i="13"/>
  <c r="B369" i="13"/>
  <c r="C369" i="13"/>
  <c r="D369" i="13"/>
  <c r="E369" i="13"/>
  <c r="H369" i="13"/>
  <c r="I369" i="13"/>
  <c r="A370" i="13"/>
  <c r="B370" i="13"/>
  <c r="C370" i="13"/>
  <c r="D370" i="13"/>
  <c r="E370" i="13"/>
  <c r="H370" i="13"/>
  <c r="I370" i="13"/>
  <c r="J370" i="13" s="1"/>
  <c r="A371" i="13"/>
  <c r="B371" i="13"/>
  <c r="C371" i="13"/>
  <c r="D371" i="13"/>
  <c r="E371" i="13"/>
  <c r="H371" i="13"/>
  <c r="I371" i="13"/>
  <c r="A372" i="13"/>
  <c r="B372" i="13"/>
  <c r="C372" i="13"/>
  <c r="D372" i="13"/>
  <c r="E372" i="13"/>
  <c r="H372" i="13"/>
  <c r="I372" i="13"/>
  <c r="N372" i="13" s="1"/>
  <c r="A373" i="13"/>
  <c r="B373" i="13"/>
  <c r="C373" i="13"/>
  <c r="D373" i="13"/>
  <c r="E373" i="13"/>
  <c r="F373" i="13" s="1"/>
  <c r="H373" i="13"/>
  <c r="I373" i="13"/>
  <c r="A374" i="13"/>
  <c r="B374" i="13"/>
  <c r="C374" i="13"/>
  <c r="D374" i="13"/>
  <c r="E374" i="13"/>
  <c r="H374" i="13"/>
  <c r="I374" i="13"/>
  <c r="A375" i="13"/>
  <c r="B375" i="13"/>
  <c r="C375" i="13"/>
  <c r="D375" i="13"/>
  <c r="F375" i="13" s="1"/>
  <c r="E375" i="13"/>
  <c r="N375" i="13" s="1"/>
  <c r="H375" i="13"/>
  <c r="I375" i="13"/>
  <c r="A376" i="13"/>
  <c r="B376" i="13"/>
  <c r="C376" i="13"/>
  <c r="D376" i="13"/>
  <c r="E376" i="13"/>
  <c r="H376" i="13"/>
  <c r="I376" i="13"/>
  <c r="J376" i="13" s="1"/>
  <c r="A377" i="13"/>
  <c r="B377" i="13"/>
  <c r="C377" i="13"/>
  <c r="D377" i="13"/>
  <c r="E377" i="13"/>
  <c r="F377" i="13" s="1"/>
  <c r="H377" i="13"/>
  <c r="I377" i="13"/>
  <c r="N377" i="13" s="1"/>
  <c r="A378" i="13"/>
  <c r="B378" i="13"/>
  <c r="C378" i="13"/>
  <c r="D378" i="13"/>
  <c r="M378" i="13" s="1"/>
  <c r="E378" i="13"/>
  <c r="H378" i="13"/>
  <c r="I378" i="13"/>
  <c r="J378" i="13" s="1"/>
  <c r="A379" i="13"/>
  <c r="B379" i="13"/>
  <c r="C379" i="13"/>
  <c r="D379" i="13"/>
  <c r="E379" i="13"/>
  <c r="H379" i="13"/>
  <c r="I379" i="13"/>
  <c r="A380" i="13"/>
  <c r="B380" i="13"/>
  <c r="C380" i="13"/>
  <c r="D380" i="13"/>
  <c r="E380" i="13"/>
  <c r="H380" i="13"/>
  <c r="I380" i="13"/>
  <c r="A381" i="13"/>
  <c r="B381" i="13"/>
  <c r="C381" i="13"/>
  <c r="D381" i="13"/>
  <c r="E381" i="13"/>
  <c r="H381" i="13"/>
  <c r="I381" i="13"/>
  <c r="A382" i="13"/>
  <c r="B382" i="13"/>
  <c r="C382" i="13"/>
  <c r="D382" i="13"/>
  <c r="E382" i="13"/>
  <c r="H382" i="13"/>
  <c r="I382" i="13"/>
  <c r="A383" i="13"/>
  <c r="B383" i="13"/>
  <c r="C383" i="13"/>
  <c r="D383" i="13"/>
  <c r="E383" i="13"/>
  <c r="N383" i="13" s="1"/>
  <c r="H383" i="13"/>
  <c r="I383" i="13"/>
  <c r="A384" i="13"/>
  <c r="B384" i="13"/>
  <c r="C384" i="13"/>
  <c r="D384" i="13"/>
  <c r="E384" i="13"/>
  <c r="H384" i="13"/>
  <c r="I384" i="13"/>
  <c r="J384" i="13" s="1"/>
  <c r="M384" i="13"/>
  <c r="A385" i="13"/>
  <c r="B385" i="13"/>
  <c r="C385" i="13"/>
  <c r="D385" i="13"/>
  <c r="E385" i="13"/>
  <c r="H385" i="13"/>
  <c r="I385" i="13"/>
  <c r="N385" i="13" s="1"/>
  <c r="A386" i="13"/>
  <c r="B386" i="13"/>
  <c r="C386" i="13"/>
  <c r="D386" i="13"/>
  <c r="E386" i="13"/>
  <c r="H386" i="13"/>
  <c r="I386" i="13"/>
  <c r="J386" i="13" s="1"/>
  <c r="M386" i="13"/>
  <c r="A387" i="13"/>
  <c r="B387" i="13"/>
  <c r="C387" i="13"/>
  <c r="D387" i="13"/>
  <c r="E387" i="13"/>
  <c r="H387" i="13"/>
  <c r="I387" i="13"/>
  <c r="A388" i="13"/>
  <c r="B388" i="13"/>
  <c r="C388" i="13"/>
  <c r="D388" i="13"/>
  <c r="E388" i="13"/>
  <c r="N388" i="13" s="1"/>
  <c r="H388" i="13"/>
  <c r="I388" i="13"/>
  <c r="A389" i="13"/>
  <c r="B389" i="13"/>
  <c r="C389" i="13"/>
  <c r="D389" i="13"/>
  <c r="E389" i="13"/>
  <c r="F389" i="13" s="1"/>
  <c r="H389" i="13"/>
  <c r="I389" i="13"/>
  <c r="M389" i="13"/>
  <c r="A390" i="13"/>
  <c r="B390" i="13"/>
  <c r="C390" i="13"/>
  <c r="D390" i="13"/>
  <c r="E390" i="13"/>
  <c r="H390" i="13"/>
  <c r="I390" i="13"/>
  <c r="A391" i="13"/>
  <c r="B391" i="13"/>
  <c r="C391" i="13"/>
  <c r="D391" i="13"/>
  <c r="E391" i="13"/>
  <c r="H391" i="13"/>
  <c r="I391" i="13"/>
  <c r="A392" i="13"/>
  <c r="B392" i="13"/>
  <c r="C392" i="13"/>
  <c r="D392" i="13"/>
  <c r="E392" i="13"/>
  <c r="H392" i="13"/>
  <c r="I392" i="13"/>
  <c r="M392" i="13"/>
  <c r="A393" i="13"/>
  <c r="B393" i="13"/>
  <c r="C393" i="13"/>
  <c r="D393" i="13"/>
  <c r="M393" i="13" s="1"/>
  <c r="E393" i="13"/>
  <c r="H393" i="13"/>
  <c r="I393" i="13"/>
  <c r="A394" i="13"/>
  <c r="B394" i="13"/>
  <c r="C394" i="13"/>
  <c r="D394" i="13"/>
  <c r="E394" i="13"/>
  <c r="H394" i="13"/>
  <c r="I394" i="13"/>
  <c r="A395" i="13"/>
  <c r="B395" i="13"/>
  <c r="C395" i="13"/>
  <c r="D395" i="13"/>
  <c r="E395" i="13"/>
  <c r="H395" i="13"/>
  <c r="I395" i="13"/>
  <c r="A396" i="13"/>
  <c r="B396" i="13"/>
  <c r="C396" i="13"/>
  <c r="D396" i="13"/>
  <c r="E396" i="13"/>
  <c r="H396" i="13"/>
  <c r="I396" i="13"/>
  <c r="A397" i="13"/>
  <c r="B397" i="13"/>
  <c r="C397" i="13"/>
  <c r="D397" i="13"/>
  <c r="E397" i="13"/>
  <c r="H397" i="13"/>
  <c r="I397" i="13"/>
  <c r="A398" i="13"/>
  <c r="B398" i="13"/>
  <c r="C398" i="13"/>
  <c r="D398" i="13"/>
  <c r="M398" i="13" s="1"/>
  <c r="E398" i="13"/>
  <c r="H398" i="13"/>
  <c r="I398" i="13"/>
  <c r="A399" i="13"/>
  <c r="B399" i="13"/>
  <c r="C399" i="13"/>
  <c r="D399" i="13"/>
  <c r="E399" i="13"/>
  <c r="H399" i="13"/>
  <c r="I399" i="13"/>
  <c r="A400" i="13"/>
  <c r="B400" i="13"/>
  <c r="C400" i="13"/>
  <c r="D400" i="13"/>
  <c r="E400" i="13"/>
  <c r="H400" i="13"/>
  <c r="I400" i="13"/>
  <c r="A401" i="13"/>
  <c r="B401" i="13"/>
  <c r="C401" i="13"/>
  <c r="D401" i="13"/>
  <c r="E401" i="13"/>
  <c r="H401" i="13"/>
  <c r="I401" i="13"/>
  <c r="J401" i="13" s="1"/>
  <c r="A402" i="13"/>
  <c r="B402" i="13"/>
  <c r="C402" i="13"/>
  <c r="D402" i="13"/>
  <c r="E402" i="13"/>
  <c r="H402" i="13"/>
  <c r="I402" i="13"/>
  <c r="J402" i="13" s="1"/>
  <c r="A403" i="13"/>
  <c r="B403" i="13"/>
  <c r="C403" i="13"/>
  <c r="D403" i="13"/>
  <c r="M403" i="13" s="1"/>
  <c r="E403" i="13"/>
  <c r="H403" i="13"/>
  <c r="I403" i="13"/>
  <c r="A404" i="13"/>
  <c r="B404" i="13"/>
  <c r="C404" i="13"/>
  <c r="D404" i="13"/>
  <c r="E404" i="13"/>
  <c r="H404" i="13"/>
  <c r="I404" i="13"/>
  <c r="A405" i="13"/>
  <c r="B405" i="13"/>
  <c r="C405" i="13"/>
  <c r="D405" i="13"/>
  <c r="E405" i="13"/>
  <c r="H405" i="13"/>
  <c r="I405" i="13"/>
  <c r="A406" i="13"/>
  <c r="B406" i="13"/>
  <c r="C406" i="13"/>
  <c r="D406" i="13"/>
  <c r="E406" i="13"/>
  <c r="H406" i="13"/>
  <c r="I406" i="13"/>
  <c r="A407" i="13"/>
  <c r="B407" i="13"/>
  <c r="C407" i="13"/>
  <c r="D407" i="13"/>
  <c r="M407" i="13" s="1"/>
  <c r="E407" i="13"/>
  <c r="H407" i="13"/>
  <c r="I407" i="13"/>
  <c r="A408" i="13"/>
  <c r="B408" i="13"/>
  <c r="C408" i="13"/>
  <c r="D408" i="13"/>
  <c r="E408" i="13"/>
  <c r="H408" i="13"/>
  <c r="I408" i="13"/>
  <c r="A409" i="13"/>
  <c r="B409" i="13"/>
  <c r="C409" i="13"/>
  <c r="D409" i="13"/>
  <c r="E409" i="13"/>
  <c r="H409" i="13"/>
  <c r="I409" i="13"/>
  <c r="A410" i="13"/>
  <c r="B410" i="13"/>
  <c r="C410" i="13"/>
  <c r="D410" i="13"/>
  <c r="E410" i="13"/>
  <c r="H410" i="13"/>
  <c r="I410" i="13"/>
  <c r="A411" i="13"/>
  <c r="B411" i="13"/>
  <c r="C411" i="13"/>
  <c r="D411" i="13"/>
  <c r="E411" i="13"/>
  <c r="H411" i="13"/>
  <c r="I411" i="13"/>
  <c r="A412" i="13"/>
  <c r="B412" i="13"/>
  <c r="C412" i="13"/>
  <c r="D412" i="13"/>
  <c r="E412" i="13"/>
  <c r="H412" i="13"/>
  <c r="I412" i="13"/>
  <c r="A413" i="13"/>
  <c r="B413" i="13"/>
  <c r="C413" i="13"/>
  <c r="D413" i="13"/>
  <c r="E413" i="13"/>
  <c r="H413" i="13"/>
  <c r="I413" i="13"/>
  <c r="A414" i="13"/>
  <c r="B414" i="13"/>
  <c r="C414" i="13"/>
  <c r="D414" i="13"/>
  <c r="E414" i="13"/>
  <c r="H414" i="13"/>
  <c r="I414" i="13"/>
  <c r="A415" i="13"/>
  <c r="B415" i="13"/>
  <c r="C415" i="13"/>
  <c r="D415" i="13"/>
  <c r="E415" i="13"/>
  <c r="F415" i="13" s="1"/>
  <c r="H415" i="13"/>
  <c r="I415" i="13"/>
  <c r="A416" i="13"/>
  <c r="B416" i="13"/>
  <c r="C416" i="13"/>
  <c r="D416" i="13"/>
  <c r="E416" i="13"/>
  <c r="H416" i="13"/>
  <c r="I416" i="13"/>
  <c r="A417" i="13"/>
  <c r="B417" i="13"/>
  <c r="C417" i="13"/>
  <c r="D417" i="13"/>
  <c r="E417" i="13"/>
  <c r="H417" i="13"/>
  <c r="I417" i="13"/>
  <c r="A418" i="13"/>
  <c r="B418" i="13"/>
  <c r="C418" i="13"/>
  <c r="D418" i="13"/>
  <c r="E418" i="13"/>
  <c r="H418" i="13"/>
  <c r="M418" i="13" s="1"/>
  <c r="I418" i="13"/>
  <c r="J418" i="13" s="1"/>
  <c r="A419" i="13"/>
  <c r="B419" i="13"/>
  <c r="C419" i="13"/>
  <c r="D419" i="13"/>
  <c r="E419" i="13"/>
  <c r="H419" i="13"/>
  <c r="I419" i="13"/>
  <c r="A420" i="13"/>
  <c r="B420" i="13"/>
  <c r="C420" i="13"/>
  <c r="D420" i="13"/>
  <c r="E420" i="13"/>
  <c r="H420" i="13"/>
  <c r="I420" i="13"/>
  <c r="A421" i="13"/>
  <c r="B421" i="13"/>
  <c r="C421" i="13"/>
  <c r="D421" i="13"/>
  <c r="E421" i="13"/>
  <c r="H421" i="13"/>
  <c r="I421" i="13"/>
  <c r="A422" i="13"/>
  <c r="B422" i="13"/>
  <c r="C422" i="13"/>
  <c r="D422" i="13"/>
  <c r="E422" i="13"/>
  <c r="H422" i="13"/>
  <c r="I422" i="13"/>
  <c r="A423" i="13"/>
  <c r="B423" i="13"/>
  <c r="C423" i="13"/>
  <c r="D423" i="13"/>
  <c r="E423" i="13"/>
  <c r="F423" i="13" s="1"/>
  <c r="H423" i="13"/>
  <c r="I423" i="13"/>
  <c r="A424" i="13"/>
  <c r="B424" i="13"/>
  <c r="C424" i="13"/>
  <c r="D424" i="13"/>
  <c r="E424" i="13"/>
  <c r="H424" i="13"/>
  <c r="I424" i="13"/>
  <c r="A425" i="13"/>
  <c r="B425" i="13"/>
  <c r="C425" i="13"/>
  <c r="D425" i="13"/>
  <c r="E425" i="13"/>
  <c r="H425" i="13"/>
  <c r="I425" i="13"/>
  <c r="A426" i="13"/>
  <c r="B426" i="13"/>
  <c r="C426" i="13"/>
  <c r="D426" i="13"/>
  <c r="E426" i="13"/>
  <c r="H426" i="13"/>
  <c r="I426" i="13"/>
  <c r="A427" i="13"/>
  <c r="B427" i="13"/>
  <c r="C427" i="13"/>
  <c r="D427" i="13"/>
  <c r="E427" i="13"/>
  <c r="H427" i="13"/>
  <c r="I427" i="13"/>
  <c r="A428" i="13"/>
  <c r="B428" i="13"/>
  <c r="C428" i="13"/>
  <c r="D428" i="13"/>
  <c r="E428" i="13"/>
  <c r="H428" i="13"/>
  <c r="I428" i="13"/>
  <c r="A429" i="13"/>
  <c r="B429" i="13"/>
  <c r="C429" i="13"/>
  <c r="D429" i="13"/>
  <c r="E429" i="13"/>
  <c r="H429" i="13"/>
  <c r="I429" i="13"/>
  <c r="A430" i="13"/>
  <c r="B430" i="13"/>
  <c r="C430" i="13"/>
  <c r="D430" i="13"/>
  <c r="E430" i="13"/>
  <c r="H430" i="13"/>
  <c r="I430" i="13"/>
  <c r="A431" i="13"/>
  <c r="B431" i="13"/>
  <c r="C431" i="13"/>
  <c r="D431" i="13"/>
  <c r="E431" i="13"/>
  <c r="F431" i="13" s="1"/>
  <c r="H431" i="13"/>
  <c r="I431" i="13"/>
  <c r="A432" i="13"/>
  <c r="B432" i="13"/>
  <c r="C432" i="13"/>
  <c r="D432" i="13"/>
  <c r="E432" i="13"/>
  <c r="H432" i="13"/>
  <c r="I432" i="13"/>
  <c r="A433" i="13"/>
  <c r="B433" i="13"/>
  <c r="C433" i="13"/>
  <c r="D433" i="13"/>
  <c r="E433" i="13"/>
  <c r="F433" i="13" s="1"/>
  <c r="H433" i="13"/>
  <c r="I433" i="13"/>
  <c r="A434" i="13"/>
  <c r="B434" i="13"/>
  <c r="C434" i="13"/>
  <c r="D434" i="13"/>
  <c r="E434" i="13"/>
  <c r="H434" i="13"/>
  <c r="I434" i="13"/>
  <c r="J434" i="13" s="1"/>
  <c r="A435" i="13"/>
  <c r="B435" i="13"/>
  <c r="C435" i="13"/>
  <c r="D435" i="13"/>
  <c r="E435" i="13"/>
  <c r="H435" i="13"/>
  <c r="I435" i="13"/>
  <c r="A436" i="13"/>
  <c r="B436" i="13"/>
  <c r="C436" i="13"/>
  <c r="D436" i="13"/>
  <c r="E436" i="13"/>
  <c r="H436" i="13"/>
  <c r="I436" i="13"/>
  <c r="A437" i="13"/>
  <c r="B437" i="13"/>
  <c r="C437" i="13"/>
  <c r="D437" i="13"/>
  <c r="E437" i="13"/>
  <c r="F437" i="13" s="1"/>
  <c r="H437" i="13"/>
  <c r="I437" i="13"/>
  <c r="A438" i="13"/>
  <c r="B438" i="13"/>
  <c r="C438" i="13"/>
  <c r="D438" i="13"/>
  <c r="E438" i="13"/>
  <c r="H438" i="13"/>
  <c r="I438" i="13"/>
  <c r="A439" i="13"/>
  <c r="B439" i="13"/>
  <c r="C439" i="13"/>
  <c r="D439" i="13"/>
  <c r="M439" i="13" s="1"/>
  <c r="E439" i="13"/>
  <c r="H439" i="13"/>
  <c r="I439" i="13"/>
  <c r="N439" i="13" s="1"/>
  <c r="A440" i="13"/>
  <c r="B440" i="13"/>
  <c r="C440" i="13"/>
  <c r="D440" i="13"/>
  <c r="E440" i="13"/>
  <c r="H440" i="13"/>
  <c r="I440" i="13"/>
  <c r="A441" i="13"/>
  <c r="B441" i="13"/>
  <c r="C441" i="13"/>
  <c r="D441" i="13"/>
  <c r="E441" i="13"/>
  <c r="H441" i="13"/>
  <c r="M441" i="13" s="1"/>
  <c r="I441" i="13"/>
  <c r="J441" i="13" s="1"/>
  <c r="A442" i="13"/>
  <c r="B442" i="13"/>
  <c r="C442" i="13"/>
  <c r="D442" i="13"/>
  <c r="E442" i="13"/>
  <c r="H442" i="13"/>
  <c r="I442" i="13"/>
  <c r="A443" i="13"/>
  <c r="B443" i="13"/>
  <c r="C443" i="13"/>
  <c r="D443" i="13"/>
  <c r="E443" i="13"/>
  <c r="H443" i="13"/>
  <c r="I443" i="13"/>
  <c r="A444" i="13"/>
  <c r="B444" i="13"/>
  <c r="C444" i="13"/>
  <c r="D444" i="13"/>
  <c r="M444" i="13" s="1"/>
  <c r="E444" i="13"/>
  <c r="H444" i="13"/>
  <c r="I444" i="13"/>
  <c r="J444" i="13" s="1"/>
  <c r="A445" i="13"/>
  <c r="B445" i="13"/>
  <c r="C445" i="13"/>
  <c r="D445" i="13"/>
  <c r="E445" i="13"/>
  <c r="F445" i="13" s="1"/>
  <c r="H445" i="13"/>
  <c r="I445" i="13"/>
  <c r="A446" i="13"/>
  <c r="B446" i="13"/>
  <c r="C446" i="13"/>
  <c r="D446" i="13"/>
  <c r="E446" i="13"/>
  <c r="H446" i="13"/>
  <c r="I446" i="13"/>
  <c r="A447" i="13"/>
  <c r="B447" i="13"/>
  <c r="C447" i="13"/>
  <c r="D447" i="13"/>
  <c r="E447" i="13"/>
  <c r="F447" i="13" s="1"/>
  <c r="H447" i="13"/>
  <c r="I447" i="13"/>
  <c r="J447" i="13" s="1"/>
  <c r="A448" i="13"/>
  <c r="B448" i="13"/>
  <c r="C448" i="13"/>
  <c r="D448" i="13"/>
  <c r="E448" i="13"/>
  <c r="H448" i="13"/>
  <c r="I448" i="13"/>
  <c r="A449" i="13"/>
  <c r="B449" i="13"/>
  <c r="C449" i="13"/>
  <c r="D449" i="13"/>
  <c r="M449" i="13" s="1"/>
  <c r="E449" i="13"/>
  <c r="H449" i="13"/>
  <c r="I449" i="13"/>
  <c r="J449" i="13" s="1"/>
  <c r="A450" i="13"/>
  <c r="B450" i="13"/>
  <c r="C450" i="13"/>
  <c r="D450" i="13"/>
  <c r="E450" i="13"/>
  <c r="H450" i="13"/>
  <c r="I450" i="13"/>
  <c r="J450" i="13" s="1"/>
  <c r="A451" i="13"/>
  <c r="B451" i="13"/>
  <c r="C451" i="13"/>
  <c r="D451" i="13"/>
  <c r="E451" i="13"/>
  <c r="H451" i="13"/>
  <c r="I451" i="13"/>
  <c r="A452" i="13"/>
  <c r="B452" i="13"/>
  <c r="C452" i="13"/>
  <c r="D452" i="13"/>
  <c r="M452" i="13" s="1"/>
  <c r="E452" i="13"/>
  <c r="H452" i="13"/>
  <c r="I452" i="13"/>
  <c r="J452" i="13" s="1"/>
  <c r="A453" i="13"/>
  <c r="B453" i="13"/>
  <c r="C453" i="13"/>
  <c r="D453" i="13"/>
  <c r="E453" i="13"/>
  <c r="F453" i="13" s="1"/>
  <c r="H453" i="13"/>
  <c r="I453" i="13"/>
  <c r="A454" i="13"/>
  <c r="B454" i="13"/>
  <c r="C454" i="13"/>
  <c r="D454" i="13"/>
  <c r="E454" i="13"/>
  <c r="H454" i="13"/>
  <c r="I454" i="13"/>
  <c r="A455" i="13"/>
  <c r="B455" i="13"/>
  <c r="C455" i="13"/>
  <c r="D455" i="13"/>
  <c r="E455" i="13"/>
  <c r="H455" i="13"/>
  <c r="M455" i="13" s="1"/>
  <c r="I455" i="13"/>
  <c r="N455" i="13" s="1"/>
  <c r="A456" i="13"/>
  <c r="B456" i="13"/>
  <c r="C456" i="13"/>
  <c r="D456" i="13"/>
  <c r="E456" i="13"/>
  <c r="H456" i="13"/>
  <c r="I456" i="13"/>
  <c r="A457" i="13"/>
  <c r="B457" i="13"/>
  <c r="C457" i="13"/>
  <c r="D457" i="13"/>
  <c r="M457" i="13" s="1"/>
  <c r="E457" i="13"/>
  <c r="H457" i="13"/>
  <c r="I457" i="13"/>
  <c r="J457" i="13" s="1"/>
  <c r="A458" i="13"/>
  <c r="B458" i="13"/>
  <c r="C458" i="13"/>
  <c r="D458" i="13"/>
  <c r="E458" i="13"/>
  <c r="H458" i="13"/>
  <c r="I458" i="13"/>
  <c r="J458" i="13" s="1"/>
  <c r="A459" i="13"/>
  <c r="B459" i="13"/>
  <c r="C459" i="13"/>
  <c r="D459" i="13"/>
  <c r="E459" i="13"/>
  <c r="H459" i="13"/>
  <c r="I459" i="13"/>
  <c r="A460" i="13"/>
  <c r="B460" i="13"/>
  <c r="C460" i="13"/>
  <c r="D460" i="13"/>
  <c r="E460" i="13"/>
  <c r="H460" i="13"/>
  <c r="I460" i="13"/>
  <c r="M460" i="13"/>
  <c r="A461" i="13"/>
  <c r="B461" i="13"/>
  <c r="C461" i="13"/>
  <c r="D461" i="13"/>
  <c r="E461" i="13"/>
  <c r="F461" i="13" s="1"/>
  <c r="H461" i="13"/>
  <c r="I461" i="13"/>
  <c r="A462" i="13"/>
  <c r="B462" i="13"/>
  <c r="C462" i="13"/>
  <c r="D462" i="13"/>
  <c r="E462" i="13"/>
  <c r="H462" i="13"/>
  <c r="I462" i="13"/>
  <c r="A463" i="13"/>
  <c r="B463" i="13"/>
  <c r="C463" i="13"/>
  <c r="D463" i="13"/>
  <c r="E463" i="13"/>
  <c r="F463" i="13" s="1"/>
  <c r="H463" i="13"/>
  <c r="I463" i="13"/>
  <c r="A464" i="13"/>
  <c r="B464" i="13"/>
  <c r="C464" i="13"/>
  <c r="D464" i="13"/>
  <c r="M464" i="13" s="1"/>
  <c r="E464" i="13"/>
  <c r="H464" i="13"/>
  <c r="I464" i="13"/>
  <c r="N464" i="13" s="1"/>
  <c r="A465" i="13"/>
  <c r="B465" i="13"/>
  <c r="C465" i="13"/>
  <c r="D465" i="13"/>
  <c r="E465" i="13"/>
  <c r="H465" i="13"/>
  <c r="I465" i="13"/>
  <c r="A466" i="13"/>
  <c r="B466" i="13"/>
  <c r="C466" i="13"/>
  <c r="D466" i="13"/>
  <c r="E466" i="13"/>
  <c r="H466" i="13"/>
  <c r="I466" i="13"/>
  <c r="M466" i="13"/>
  <c r="A467" i="13"/>
  <c r="B467" i="13"/>
  <c r="C467" i="13"/>
  <c r="D467" i="13"/>
  <c r="E467" i="13"/>
  <c r="H467" i="13"/>
  <c r="I467" i="13"/>
  <c r="A468" i="13"/>
  <c r="B468" i="13"/>
  <c r="C468" i="13"/>
  <c r="D468" i="13"/>
  <c r="E468" i="13"/>
  <c r="H468" i="13"/>
  <c r="I468" i="13"/>
  <c r="A469" i="13"/>
  <c r="B469" i="13"/>
  <c r="C469" i="13"/>
  <c r="D469" i="13"/>
  <c r="E469" i="13"/>
  <c r="H469" i="13"/>
  <c r="I469" i="13"/>
  <c r="A470" i="13"/>
  <c r="B470" i="13"/>
  <c r="C470" i="13"/>
  <c r="D470" i="13"/>
  <c r="E470" i="13"/>
  <c r="H470" i="13"/>
  <c r="I470" i="13"/>
  <c r="A471" i="13"/>
  <c r="B471" i="13"/>
  <c r="C471" i="13"/>
  <c r="D471" i="13"/>
  <c r="E471" i="13"/>
  <c r="H471" i="13"/>
  <c r="I471" i="13"/>
  <c r="A472" i="13"/>
  <c r="B472" i="13"/>
  <c r="C472" i="13"/>
  <c r="D472" i="13"/>
  <c r="M472" i="13" s="1"/>
  <c r="E472" i="13"/>
  <c r="H472" i="13"/>
  <c r="I472" i="13"/>
  <c r="A473" i="13"/>
  <c r="B473" i="13"/>
  <c r="C473" i="13"/>
  <c r="D473" i="13"/>
  <c r="E473" i="13"/>
  <c r="H473" i="13"/>
  <c r="I473" i="13"/>
  <c r="A474" i="13"/>
  <c r="B474" i="13"/>
  <c r="C474" i="13"/>
  <c r="D474" i="13"/>
  <c r="E474" i="13"/>
  <c r="H474" i="13"/>
  <c r="M474" i="13" s="1"/>
  <c r="I474" i="13"/>
  <c r="A475" i="13"/>
  <c r="B475" i="13"/>
  <c r="C475" i="13"/>
  <c r="D475" i="13"/>
  <c r="E475" i="13"/>
  <c r="H475" i="13"/>
  <c r="I475" i="13"/>
  <c r="A476" i="13"/>
  <c r="B476" i="13"/>
  <c r="C476" i="13"/>
  <c r="D476" i="13"/>
  <c r="M476" i="13" s="1"/>
  <c r="E476" i="13"/>
  <c r="H476" i="13"/>
  <c r="I476" i="13"/>
  <c r="A477" i="13"/>
  <c r="B477" i="13"/>
  <c r="C477" i="13"/>
  <c r="D477" i="13"/>
  <c r="E477" i="13"/>
  <c r="H477" i="13"/>
  <c r="I477" i="13"/>
  <c r="A478" i="13"/>
  <c r="B478" i="13"/>
  <c r="C478" i="13"/>
  <c r="D478" i="13"/>
  <c r="E478" i="13"/>
  <c r="H478" i="13"/>
  <c r="I478" i="13"/>
  <c r="A479" i="13"/>
  <c r="B479" i="13"/>
  <c r="C479" i="13"/>
  <c r="D479" i="13"/>
  <c r="E479" i="13"/>
  <c r="H479" i="13"/>
  <c r="I479" i="13"/>
  <c r="A480" i="13"/>
  <c r="B480" i="13"/>
  <c r="C480" i="13"/>
  <c r="D480" i="13"/>
  <c r="E480" i="13"/>
  <c r="H480" i="13"/>
  <c r="I480" i="13"/>
  <c r="M480" i="13"/>
  <c r="A481" i="13"/>
  <c r="B481" i="13"/>
  <c r="C481" i="13"/>
  <c r="D481" i="13"/>
  <c r="E481" i="13"/>
  <c r="H481" i="13"/>
  <c r="I481" i="13"/>
  <c r="A482" i="13"/>
  <c r="B482" i="13"/>
  <c r="C482" i="13"/>
  <c r="D482" i="13"/>
  <c r="M482" i="13" s="1"/>
  <c r="E482" i="13"/>
  <c r="H482" i="13"/>
  <c r="I482" i="13"/>
  <c r="N482" i="13" s="1"/>
  <c r="A483" i="13"/>
  <c r="B483" i="13"/>
  <c r="C483" i="13"/>
  <c r="D483" i="13"/>
  <c r="E483" i="13"/>
  <c r="H483" i="13"/>
  <c r="I483" i="13"/>
  <c r="A484" i="13"/>
  <c r="B484" i="13"/>
  <c r="C484" i="13"/>
  <c r="D484" i="13"/>
  <c r="E484" i="13"/>
  <c r="H484" i="13"/>
  <c r="I484" i="13"/>
  <c r="A485" i="13"/>
  <c r="B485" i="13"/>
  <c r="C485" i="13"/>
  <c r="D485" i="13"/>
  <c r="E485" i="13"/>
  <c r="H485" i="13"/>
  <c r="M485" i="13" s="1"/>
  <c r="I485" i="13"/>
  <c r="A486" i="13"/>
  <c r="B486" i="13"/>
  <c r="C486" i="13"/>
  <c r="D486" i="13"/>
  <c r="E486" i="13"/>
  <c r="H486" i="13"/>
  <c r="I486" i="13"/>
  <c r="A487" i="13"/>
  <c r="B487" i="13"/>
  <c r="C487" i="13"/>
  <c r="D487" i="13"/>
  <c r="E487" i="13"/>
  <c r="H487" i="13"/>
  <c r="I487" i="13"/>
  <c r="N487" i="13" s="1"/>
  <c r="A488" i="13"/>
  <c r="B488" i="13"/>
  <c r="C488" i="13"/>
  <c r="D488" i="13"/>
  <c r="E488" i="13"/>
  <c r="H488" i="13"/>
  <c r="I488" i="13"/>
  <c r="A489" i="13"/>
  <c r="B489" i="13"/>
  <c r="C489" i="13"/>
  <c r="D489" i="13"/>
  <c r="E489" i="13"/>
  <c r="H489" i="13"/>
  <c r="I489" i="13"/>
  <c r="A490" i="13"/>
  <c r="B490" i="13"/>
  <c r="C490" i="13"/>
  <c r="D490" i="13"/>
  <c r="E490" i="13"/>
  <c r="H490" i="13"/>
  <c r="I490" i="13"/>
  <c r="M490" i="13"/>
  <c r="A491" i="13"/>
  <c r="B491" i="13"/>
  <c r="C491" i="13"/>
  <c r="D491" i="13"/>
  <c r="E491" i="13"/>
  <c r="H491" i="13"/>
  <c r="I491" i="13"/>
  <c r="M491" i="13"/>
  <c r="A492" i="13"/>
  <c r="B492" i="13"/>
  <c r="C492" i="13"/>
  <c r="D492" i="13"/>
  <c r="E492" i="13"/>
  <c r="H492" i="13"/>
  <c r="I492" i="13"/>
  <c r="A493" i="13"/>
  <c r="B493" i="13"/>
  <c r="C493" i="13"/>
  <c r="D493" i="13"/>
  <c r="E493" i="13"/>
  <c r="H493" i="13"/>
  <c r="M493" i="13" s="1"/>
  <c r="I493" i="13"/>
  <c r="N493" i="13" s="1"/>
  <c r="A494" i="13"/>
  <c r="B494" i="13"/>
  <c r="C494" i="13"/>
  <c r="D494" i="13"/>
  <c r="E494" i="13"/>
  <c r="H494" i="13"/>
  <c r="I494" i="13"/>
  <c r="A495" i="13"/>
  <c r="B495" i="13"/>
  <c r="C495" i="13"/>
  <c r="D495" i="13"/>
  <c r="E495" i="13"/>
  <c r="H495" i="13"/>
  <c r="I495" i="13"/>
  <c r="A496" i="13"/>
  <c r="B496" i="13"/>
  <c r="C496" i="13"/>
  <c r="D496" i="13"/>
  <c r="E496" i="13"/>
  <c r="H496" i="13"/>
  <c r="I496" i="13"/>
  <c r="J496" i="13" s="1"/>
  <c r="A497" i="13"/>
  <c r="B497" i="13"/>
  <c r="C497" i="13"/>
  <c r="D497" i="13"/>
  <c r="M497" i="13" s="1"/>
  <c r="E497" i="13"/>
  <c r="H497" i="13"/>
  <c r="I497" i="13"/>
  <c r="A498" i="13"/>
  <c r="B498" i="13"/>
  <c r="C498" i="13"/>
  <c r="D498" i="13"/>
  <c r="E498" i="13"/>
  <c r="H498" i="13"/>
  <c r="I498" i="13"/>
  <c r="J498" i="13" s="1"/>
  <c r="M498" i="13"/>
  <c r="A499" i="13"/>
  <c r="B499" i="13"/>
  <c r="C499" i="13"/>
  <c r="D499" i="13"/>
  <c r="E499" i="13"/>
  <c r="H499" i="13"/>
  <c r="I499" i="13"/>
  <c r="A500" i="13"/>
  <c r="B500" i="13"/>
  <c r="C500" i="13"/>
  <c r="D500" i="13"/>
  <c r="E500" i="13"/>
  <c r="H500" i="13"/>
  <c r="I500" i="13"/>
  <c r="A501" i="13"/>
  <c r="B501" i="13"/>
  <c r="C501" i="13"/>
  <c r="D501" i="13"/>
  <c r="E501" i="13"/>
  <c r="H501" i="13"/>
  <c r="I501" i="13"/>
  <c r="J501" i="13" s="1"/>
  <c r="M501" i="13"/>
  <c r="M315" i="13" l="1"/>
  <c r="M229" i="13"/>
  <c r="M198" i="13"/>
  <c r="M182" i="13"/>
  <c r="M371" i="13"/>
  <c r="M281" i="13"/>
  <c r="M270" i="13"/>
  <c r="M265" i="13"/>
  <c r="M252" i="13"/>
  <c r="M242" i="13"/>
  <c r="M219" i="13"/>
  <c r="M148" i="13"/>
  <c r="M478" i="13"/>
  <c r="M468" i="13"/>
  <c r="M426" i="13"/>
  <c r="M399" i="13"/>
  <c r="M394" i="13"/>
  <c r="M347" i="13"/>
  <c r="M335" i="13"/>
  <c r="M245" i="13"/>
  <c r="M232" i="13"/>
  <c r="M227" i="13"/>
  <c r="M168" i="13"/>
  <c r="M136" i="13"/>
  <c r="J436" i="13"/>
  <c r="M433" i="13"/>
  <c r="M409" i="13"/>
  <c r="M369" i="13"/>
  <c r="J360" i="13"/>
  <c r="F345" i="13"/>
  <c r="M340" i="13"/>
  <c r="F333" i="13"/>
  <c r="L333" i="13" s="1"/>
  <c r="J331" i="13"/>
  <c r="F311" i="13"/>
  <c r="F301" i="13"/>
  <c r="L301" i="13" s="1"/>
  <c r="M291" i="13"/>
  <c r="J289" i="13"/>
  <c r="F273" i="13"/>
  <c r="J261" i="13"/>
  <c r="M255" i="13"/>
  <c r="J253" i="13"/>
  <c r="F245" i="13"/>
  <c r="F217" i="13"/>
  <c r="L217" i="13" s="1"/>
  <c r="F212" i="13"/>
  <c r="M209" i="13"/>
  <c r="F178" i="13"/>
  <c r="F134" i="13"/>
  <c r="M124" i="13"/>
  <c r="J115" i="13"/>
  <c r="M112" i="13"/>
  <c r="M462" i="13"/>
  <c r="M327" i="13"/>
  <c r="M277" i="13"/>
  <c r="M254" i="13"/>
  <c r="M425" i="13"/>
  <c r="M267" i="13"/>
  <c r="M249" i="13"/>
  <c r="M208" i="13"/>
  <c r="M361" i="13"/>
  <c r="M344" i="13"/>
  <c r="M332" i="13"/>
  <c r="M310" i="13"/>
  <c r="M285" i="13"/>
  <c r="M195" i="13"/>
  <c r="M484" i="13"/>
  <c r="M434" i="13"/>
  <c r="M412" i="13"/>
  <c r="M299" i="13"/>
  <c r="M294" i="13"/>
  <c r="M284" i="13"/>
  <c r="M271" i="13"/>
  <c r="M261" i="13"/>
  <c r="M248" i="13"/>
  <c r="M243" i="13"/>
  <c r="M194" i="13"/>
  <c r="J420" i="13"/>
  <c r="M417" i="13"/>
  <c r="J398" i="13"/>
  <c r="J368" i="13"/>
  <c r="M353" i="13"/>
  <c r="J317" i="13"/>
  <c r="F297" i="13"/>
  <c r="M233" i="13"/>
  <c r="J231" i="13"/>
  <c r="L231" i="13" s="1"/>
  <c r="F197" i="13"/>
  <c r="M142" i="13"/>
  <c r="J123" i="13"/>
  <c r="J111" i="13"/>
  <c r="N349" i="13"/>
  <c r="N346" i="13"/>
  <c r="N322" i="13"/>
  <c r="N294" i="13"/>
  <c r="N235" i="13"/>
  <c r="N225" i="13"/>
  <c r="N193" i="13"/>
  <c r="F493" i="13"/>
  <c r="N334" i="13"/>
  <c r="N332" i="13"/>
  <c r="N124" i="13"/>
  <c r="N387" i="13"/>
  <c r="N342" i="13"/>
  <c r="N283" i="13"/>
  <c r="N495" i="13"/>
  <c r="N353" i="13"/>
  <c r="N255" i="13"/>
  <c r="N135" i="13"/>
  <c r="N490" i="13"/>
  <c r="N391" i="13"/>
  <c r="N273" i="13"/>
  <c r="N263" i="13"/>
  <c r="N121" i="13"/>
  <c r="N330" i="13"/>
  <c r="N305" i="13"/>
  <c r="N250" i="13"/>
  <c r="N216" i="13"/>
  <c r="N203" i="13"/>
  <c r="N187" i="13"/>
  <c r="N177" i="13"/>
  <c r="N147" i="13"/>
  <c r="N389" i="13"/>
  <c r="N338" i="13"/>
  <c r="N315" i="13"/>
  <c r="N290" i="13"/>
  <c r="N157" i="13"/>
  <c r="N131" i="13"/>
  <c r="N151" i="13"/>
  <c r="N265" i="13"/>
  <c r="N501" i="13"/>
  <c r="N494" i="13"/>
  <c r="J466" i="13"/>
  <c r="N438" i="13"/>
  <c r="J431" i="13"/>
  <c r="L431" i="13" s="1"/>
  <c r="J419" i="13"/>
  <c r="N376" i="13"/>
  <c r="N366" i="13"/>
  <c r="N364" i="13"/>
  <c r="N168" i="13"/>
  <c r="N138" i="13"/>
  <c r="N133" i="13"/>
  <c r="F120" i="13"/>
  <c r="N141" i="13"/>
  <c r="N471" i="13"/>
  <c r="N369" i="13"/>
  <c r="N249" i="13"/>
  <c r="J499" i="13"/>
  <c r="J451" i="13"/>
  <c r="F436" i="13"/>
  <c r="L436" i="13" s="1"/>
  <c r="N354" i="13"/>
  <c r="N222" i="13"/>
  <c r="N159" i="13"/>
  <c r="N459" i="13"/>
  <c r="N410" i="13"/>
  <c r="F390" i="13"/>
  <c r="N280" i="13"/>
  <c r="N427" i="13"/>
  <c r="N393" i="13"/>
  <c r="N352" i="13"/>
  <c r="N306" i="13"/>
  <c r="N420" i="13"/>
  <c r="N403" i="13"/>
  <c r="F201" i="13"/>
  <c r="N457" i="13"/>
  <c r="N204" i="13"/>
  <c r="N145" i="13"/>
  <c r="N115" i="13"/>
  <c r="N105" i="13"/>
  <c r="F452" i="13"/>
  <c r="L452" i="13" s="1"/>
  <c r="J445" i="13"/>
  <c r="L445" i="13" s="1"/>
  <c r="N430" i="13"/>
  <c r="N360" i="13"/>
  <c r="N350" i="13"/>
  <c r="N314" i="13"/>
  <c r="N268" i="13"/>
  <c r="J210" i="13"/>
  <c r="L210" i="13" s="1"/>
  <c r="J446" i="13"/>
  <c r="J469" i="13"/>
  <c r="N446" i="13"/>
  <c r="N412" i="13"/>
  <c r="J400" i="13"/>
  <c r="J395" i="13"/>
  <c r="J240" i="13"/>
  <c r="N469" i="13"/>
  <c r="J459" i="13"/>
  <c r="N405" i="13"/>
  <c r="N139" i="13"/>
  <c r="N119" i="13"/>
  <c r="N454" i="13"/>
  <c r="J439" i="13"/>
  <c r="N326" i="13"/>
  <c r="F303" i="13"/>
  <c r="L303" i="13" s="1"/>
  <c r="N182" i="13"/>
  <c r="N167" i="13"/>
  <c r="J157" i="13"/>
  <c r="J500" i="13"/>
  <c r="J413" i="13"/>
  <c r="N362" i="13"/>
  <c r="J228" i="13"/>
  <c r="F420" i="13"/>
  <c r="L420" i="13" s="1"/>
  <c r="N465" i="13"/>
  <c r="N460" i="13"/>
  <c r="N450" i="13"/>
  <c r="N411" i="13"/>
  <c r="J383" i="13"/>
  <c r="N370" i="13"/>
  <c r="N327" i="13"/>
  <c r="J271" i="13"/>
  <c r="L271" i="13" s="1"/>
  <c r="J239" i="13"/>
  <c r="N236" i="13"/>
  <c r="F223" i="13"/>
  <c r="N173" i="13"/>
  <c r="N143" i="13"/>
  <c r="N113" i="13"/>
  <c r="N103" i="13"/>
  <c r="J387" i="13"/>
  <c r="J214" i="13"/>
  <c r="N129" i="13"/>
  <c r="N441" i="13"/>
  <c r="J422" i="13"/>
  <c r="N400" i="13"/>
  <c r="N336" i="13"/>
  <c r="N198" i="13"/>
  <c r="J172" i="13"/>
  <c r="L172" i="13" s="1"/>
  <c r="N288" i="13"/>
  <c r="N107" i="13"/>
  <c r="J432" i="13"/>
  <c r="N344" i="13"/>
  <c r="N117" i="13"/>
  <c r="F482" i="13"/>
  <c r="J388" i="13"/>
  <c r="N316" i="13"/>
  <c r="N329" i="13"/>
  <c r="J460" i="13"/>
  <c r="N488" i="13"/>
  <c r="N476" i="13"/>
  <c r="N473" i="13"/>
  <c r="N378" i="13"/>
  <c r="N351" i="13"/>
  <c r="N343" i="13"/>
  <c r="N312" i="13"/>
  <c r="F263" i="13"/>
  <c r="N258" i="13"/>
  <c r="J242" i="13"/>
  <c r="N210" i="13"/>
  <c r="F207" i="13"/>
  <c r="N171" i="13"/>
  <c r="N163" i="13"/>
  <c r="N161" i="13"/>
  <c r="N153" i="13"/>
  <c r="N136" i="13"/>
  <c r="N123" i="13"/>
  <c r="F343" i="13"/>
  <c r="F171" i="13"/>
  <c r="N451" i="13"/>
  <c r="N109" i="13"/>
  <c r="N489" i="13"/>
  <c r="N395" i="13"/>
  <c r="N303" i="13"/>
  <c r="F114" i="13"/>
  <c r="F489" i="13"/>
  <c r="N422" i="13"/>
  <c r="F349" i="13"/>
  <c r="F222" i="13"/>
  <c r="F214" i="13"/>
  <c r="L214" i="13" s="1"/>
  <c r="N230" i="13"/>
  <c r="N137" i="13"/>
  <c r="N432" i="13"/>
  <c r="N408" i="13"/>
  <c r="N324" i="13"/>
  <c r="J286" i="13"/>
  <c r="J490" i="13"/>
  <c r="N475" i="13"/>
  <c r="N425" i="13"/>
  <c r="N260" i="13"/>
  <c r="J215" i="13"/>
  <c r="N170" i="13"/>
  <c r="F500" i="13"/>
  <c r="F501" i="13"/>
  <c r="L501" i="13" s="1"/>
  <c r="J448" i="13"/>
  <c r="J414" i="13"/>
  <c r="F404" i="13"/>
  <c r="N368" i="13"/>
  <c r="N361" i="13"/>
  <c r="N356" i="13"/>
  <c r="N325" i="13"/>
  <c r="F307" i="13"/>
  <c r="L307" i="13" s="1"/>
  <c r="N242" i="13"/>
  <c r="N195" i="13"/>
  <c r="N186" i="13"/>
  <c r="N181" i="13"/>
  <c r="N176" i="13"/>
  <c r="N156" i="13"/>
  <c r="F138" i="13"/>
  <c r="L219" i="13"/>
  <c r="N499" i="13"/>
  <c r="F488" i="13"/>
  <c r="J486" i="13"/>
  <c r="N461" i="13"/>
  <c r="N449" i="13"/>
  <c r="J438" i="13"/>
  <c r="J423" i="13"/>
  <c r="L423" i="13" s="1"/>
  <c r="J406" i="13"/>
  <c r="F398" i="13"/>
  <c r="L398" i="13" s="1"/>
  <c r="N328" i="13"/>
  <c r="N317" i="13"/>
  <c r="N286" i="13"/>
  <c r="J265" i="13"/>
  <c r="L265" i="13" s="1"/>
  <c r="J248" i="13"/>
  <c r="F239" i="13"/>
  <c r="N228" i="13"/>
  <c r="J196" i="13"/>
  <c r="J190" i="13"/>
  <c r="L190" i="13" s="1"/>
  <c r="J187" i="13"/>
  <c r="J184" i="13"/>
  <c r="J176" i="13"/>
  <c r="F159" i="13"/>
  <c r="F126" i="13"/>
  <c r="N401" i="13"/>
  <c r="J497" i="13"/>
  <c r="F457" i="13"/>
  <c r="L457" i="13" s="1"/>
  <c r="F428" i="13"/>
  <c r="J421" i="13"/>
  <c r="J416" i="13"/>
  <c r="F401" i="13"/>
  <c r="L401" i="13" s="1"/>
  <c r="J394" i="13"/>
  <c r="F385" i="13"/>
  <c r="N367" i="13"/>
  <c r="N359" i="13"/>
  <c r="N300" i="13"/>
  <c r="J276" i="13"/>
  <c r="N257" i="13"/>
  <c r="J249" i="13"/>
  <c r="L249" i="13" s="1"/>
  <c r="J205" i="13"/>
  <c r="L205" i="13" s="1"/>
  <c r="N190" i="13"/>
  <c r="J171" i="13"/>
  <c r="N166" i="13"/>
  <c r="N155" i="13"/>
  <c r="F132" i="13"/>
  <c r="N130" i="13"/>
  <c r="N497" i="13"/>
  <c r="N458" i="13"/>
  <c r="N426" i="13"/>
  <c r="N421" i="13"/>
  <c r="N416" i="13"/>
  <c r="N404" i="13"/>
  <c r="N399" i="13"/>
  <c r="N394" i="13"/>
  <c r="J337" i="13"/>
  <c r="N331" i="13"/>
  <c r="J324" i="13"/>
  <c r="J321" i="13"/>
  <c r="J308" i="13"/>
  <c r="F305" i="13"/>
  <c r="J300" i="13"/>
  <c r="J284" i="13"/>
  <c r="N276" i="13"/>
  <c r="N271" i="13"/>
  <c r="J263" i="13"/>
  <c r="J221" i="13"/>
  <c r="L221" i="13" s="1"/>
  <c r="N111" i="13"/>
  <c r="N500" i="13"/>
  <c r="J495" i="13"/>
  <c r="J467" i="13"/>
  <c r="N436" i="13"/>
  <c r="J429" i="13"/>
  <c r="J424" i="13"/>
  <c r="N419" i="13"/>
  <c r="N414" i="13"/>
  <c r="N381" i="13"/>
  <c r="N373" i="13"/>
  <c r="N365" i="13"/>
  <c r="N357" i="13"/>
  <c r="F337" i="13"/>
  <c r="F313" i="13"/>
  <c r="F308" i="13"/>
  <c r="N293" i="13"/>
  <c r="J290" i="13"/>
  <c r="J266" i="13"/>
  <c r="F257" i="13"/>
  <c r="L257" i="13" s="1"/>
  <c r="N215" i="13"/>
  <c r="N209" i="13"/>
  <c r="J180" i="13"/>
  <c r="L180" i="13" s="1"/>
  <c r="N164" i="13"/>
  <c r="N150" i="13"/>
  <c r="N128" i="13"/>
  <c r="N418" i="13"/>
  <c r="N196" i="13"/>
  <c r="N467" i="13"/>
  <c r="F464" i="13"/>
  <c r="N445" i="13"/>
  <c r="N429" i="13"/>
  <c r="N424" i="13"/>
  <c r="N402" i="13"/>
  <c r="N397" i="13"/>
  <c r="N301" i="13"/>
  <c r="N285" i="13"/>
  <c r="N266" i="13"/>
  <c r="J258" i="13"/>
  <c r="N252" i="13"/>
  <c r="N241" i="13"/>
  <c r="J227" i="13"/>
  <c r="J195" i="13"/>
  <c r="N185" i="13"/>
  <c r="N180" i="13"/>
  <c r="N142" i="13"/>
  <c r="F108" i="13"/>
  <c r="N428" i="13"/>
  <c r="F487" i="13"/>
  <c r="N480" i="13"/>
  <c r="N448" i="13"/>
  <c r="J427" i="13"/>
  <c r="N379" i="13"/>
  <c r="N341" i="13"/>
  <c r="N291" i="13"/>
  <c r="L247" i="13"/>
  <c r="L227" i="13"/>
  <c r="N148" i="13"/>
  <c r="N134" i="13"/>
  <c r="N406" i="13"/>
  <c r="N184" i="13"/>
  <c r="F490" i="13"/>
  <c r="F472" i="13"/>
  <c r="J465" i="13"/>
  <c r="N390" i="13"/>
  <c r="N371" i="13"/>
  <c r="N363" i="13"/>
  <c r="N355" i="13"/>
  <c r="J314" i="13"/>
  <c r="J309" i="13"/>
  <c r="L309" i="13" s="1"/>
  <c r="F293" i="13"/>
  <c r="J288" i="13"/>
  <c r="J264" i="13"/>
  <c r="J250" i="13"/>
  <c r="N247" i="13"/>
  <c r="F235" i="13"/>
  <c r="N233" i="13"/>
  <c r="J222" i="13"/>
  <c r="F215" i="13"/>
  <c r="N201" i="13"/>
  <c r="N189" i="13"/>
  <c r="F158" i="13"/>
  <c r="N278" i="13"/>
  <c r="N179" i="13"/>
  <c r="N478" i="13"/>
  <c r="N347" i="13"/>
  <c r="N239" i="13"/>
  <c r="J225" i="13"/>
  <c r="N219" i="13"/>
  <c r="N213" i="13"/>
  <c r="J207" i="13"/>
  <c r="L207" i="13" s="1"/>
  <c r="L195" i="13"/>
  <c r="N165" i="13"/>
  <c r="N162" i="13"/>
  <c r="N154" i="13"/>
  <c r="N140" i="13"/>
  <c r="N126" i="13"/>
  <c r="F470" i="13"/>
  <c r="J468" i="13"/>
  <c r="F465" i="13"/>
  <c r="J430" i="13"/>
  <c r="F379" i="13"/>
  <c r="N320" i="13"/>
  <c r="J312" i="13"/>
  <c r="J280" i="13"/>
  <c r="J256" i="13"/>
  <c r="F167" i="13"/>
  <c r="N146" i="13"/>
  <c r="M359" i="13"/>
  <c r="M325" i="13"/>
  <c r="M274" i="13"/>
  <c r="M280" i="13"/>
  <c r="M401" i="13"/>
  <c r="M345" i="13"/>
  <c r="M333" i="13"/>
  <c r="M293" i="13"/>
  <c r="M228" i="13"/>
  <c r="M178" i="13"/>
  <c r="M146" i="13"/>
  <c r="M128" i="13"/>
  <c r="M381" i="13"/>
  <c r="F455" i="13"/>
  <c r="M450" i="13"/>
  <c r="J442" i="13"/>
  <c r="F441" i="13"/>
  <c r="L441" i="13" s="1"/>
  <c r="J409" i="13"/>
  <c r="J404" i="13"/>
  <c r="J329" i="13"/>
  <c r="M323" i="13"/>
  <c r="M278" i="13"/>
  <c r="F269" i="13"/>
  <c r="L269" i="13" s="1"/>
  <c r="M215" i="13"/>
  <c r="M210" i="13"/>
  <c r="M201" i="13"/>
  <c r="M190" i="13"/>
  <c r="M167" i="13"/>
  <c r="M102" i="13"/>
  <c r="M415" i="13"/>
  <c r="M322" i="13"/>
  <c r="M268" i="13"/>
  <c r="M220" i="13"/>
  <c r="M413" i="13"/>
  <c r="M256" i="13"/>
  <c r="M224" i="13"/>
  <c r="L199" i="13"/>
  <c r="M154" i="13"/>
  <c r="M351" i="13"/>
  <c r="M339" i="13"/>
  <c r="M262" i="13"/>
  <c r="M140" i="13"/>
  <c r="M116" i="13"/>
  <c r="M104" i="13"/>
  <c r="M470" i="13"/>
  <c r="M373" i="13"/>
  <c r="M266" i="13"/>
  <c r="L193" i="13"/>
  <c r="M186" i="13"/>
  <c r="M447" i="13"/>
  <c r="M442" i="13"/>
  <c r="M436" i="13"/>
  <c r="J433" i="13"/>
  <c r="L433" i="13" s="1"/>
  <c r="M428" i="13"/>
  <c r="M396" i="13"/>
  <c r="J382" i="13"/>
  <c r="F371" i="13"/>
  <c r="J366" i="13"/>
  <c r="F363" i="13"/>
  <c r="J358" i="13"/>
  <c r="F355" i="13"/>
  <c r="M331" i="13"/>
  <c r="M326" i="13"/>
  <c r="M313" i="13"/>
  <c r="M305" i="13"/>
  <c r="M301" i="13"/>
  <c r="J299" i="13"/>
  <c r="F287" i="13"/>
  <c r="F281" i="13"/>
  <c r="L281" i="13" s="1"/>
  <c r="M260" i="13"/>
  <c r="F254" i="13"/>
  <c r="F251" i="13"/>
  <c r="J245" i="13"/>
  <c r="M238" i="13"/>
  <c r="F232" i="13"/>
  <c r="F225" i="13"/>
  <c r="L225" i="13" s="1"/>
  <c r="M223" i="13"/>
  <c r="F218" i="13"/>
  <c r="M200" i="13"/>
  <c r="F194" i="13"/>
  <c r="M152" i="13"/>
  <c r="M431" i="13"/>
  <c r="M405" i="13"/>
  <c r="M240" i="13"/>
  <c r="M230" i="13"/>
  <c r="M463" i="13"/>
  <c r="M367" i="13"/>
  <c r="M202" i="13"/>
  <c r="M437" i="13"/>
  <c r="M375" i="13"/>
  <c r="M286" i="13"/>
  <c r="M250" i="13"/>
  <c r="M342" i="13"/>
  <c r="M328" i="13"/>
  <c r="M234" i="13"/>
  <c r="L213" i="13"/>
  <c r="M172" i="13"/>
  <c r="M134" i="13"/>
  <c r="M122" i="13"/>
  <c r="M110" i="13"/>
  <c r="M404" i="13"/>
  <c r="M365" i="13"/>
  <c r="M357" i="13"/>
  <c r="M336" i="13"/>
  <c r="M309" i="13"/>
  <c r="M272" i="13"/>
  <c r="M244" i="13"/>
  <c r="M239" i="13"/>
  <c r="M206" i="13"/>
  <c r="J428" i="13"/>
  <c r="J425" i="13"/>
  <c r="M420" i="13"/>
  <c r="J417" i="13"/>
  <c r="J412" i="13"/>
  <c r="J407" i="13"/>
  <c r="M349" i="13"/>
  <c r="M343" i="13"/>
  <c r="M337" i="13"/>
  <c r="J327" i="13"/>
  <c r="J305" i="13"/>
  <c r="L285" i="13"/>
  <c r="J279" i="13"/>
  <c r="L255" i="13"/>
  <c r="F229" i="13"/>
  <c r="M222" i="13"/>
  <c r="M214" i="13"/>
  <c r="L211" i="13"/>
  <c r="F187" i="13"/>
  <c r="J182" i="13"/>
  <c r="M171" i="13"/>
  <c r="M138" i="13"/>
  <c r="M132" i="13"/>
  <c r="M126" i="13"/>
  <c r="M120" i="13"/>
  <c r="M114" i="13"/>
  <c r="M108" i="13"/>
  <c r="J103" i="13"/>
  <c r="M316" i="13"/>
  <c r="M192" i="13"/>
  <c r="M423" i="13"/>
  <c r="M330" i="13"/>
  <c r="M246" i="13"/>
  <c r="M216" i="13"/>
  <c r="M196" i="13"/>
  <c r="F439" i="13"/>
  <c r="F270" i="13"/>
  <c r="F226" i="13"/>
  <c r="F208" i="13"/>
  <c r="M159" i="13"/>
  <c r="M453" i="13"/>
  <c r="J426" i="13"/>
  <c r="F425" i="13"/>
  <c r="J415" i="13"/>
  <c r="L415" i="13" s="1"/>
  <c r="J410" i="13"/>
  <c r="F407" i="13"/>
  <c r="M377" i="13"/>
  <c r="J372" i="13"/>
  <c r="F369" i="13"/>
  <c r="J364" i="13"/>
  <c r="F361" i="13"/>
  <c r="J356" i="13"/>
  <c r="F353" i="13"/>
  <c r="F347" i="13"/>
  <c r="F341" i="13"/>
  <c r="F327" i="13"/>
  <c r="M324" i="13"/>
  <c r="M302" i="13"/>
  <c r="J297" i="13"/>
  <c r="F282" i="13"/>
  <c r="F279" i="13"/>
  <c r="L279" i="13" s="1"/>
  <c r="M264" i="13"/>
  <c r="M258" i="13"/>
  <c r="F188" i="13"/>
  <c r="F156" i="13"/>
  <c r="M150" i="13"/>
  <c r="F142" i="13"/>
  <c r="F136" i="13"/>
  <c r="F130" i="13"/>
  <c r="F124" i="13"/>
  <c r="F118" i="13"/>
  <c r="F112" i="13"/>
  <c r="N477" i="13"/>
  <c r="N417" i="13"/>
  <c r="F417" i="13"/>
  <c r="F474" i="13"/>
  <c r="N479" i="13"/>
  <c r="F476" i="13"/>
  <c r="N485" i="13"/>
  <c r="N484" i="13"/>
  <c r="N481" i="13"/>
  <c r="F478" i="13"/>
  <c r="J463" i="13"/>
  <c r="L463" i="13" s="1"/>
  <c r="F409" i="13"/>
  <c r="N409" i="13"/>
  <c r="L289" i="13"/>
  <c r="F498" i="13"/>
  <c r="L498" i="13" s="1"/>
  <c r="N483" i="13"/>
  <c r="F480" i="13"/>
  <c r="F467" i="13"/>
  <c r="J464" i="13"/>
  <c r="N491" i="13"/>
  <c r="N413" i="13"/>
  <c r="F413" i="13"/>
  <c r="N398" i="13"/>
  <c r="N492" i="13"/>
  <c r="N496" i="13"/>
  <c r="J492" i="13"/>
  <c r="J487" i="13"/>
  <c r="F485" i="13"/>
  <c r="F484" i="13"/>
  <c r="F468" i="13"/>
  <c r="N486" i="13"/>
  <c r="J484" i="13"/>
  <c r="J483" i="13"/>
  <c r="J482" i="13"/>
  <c r="J481" i="13"/>
  <c r="J480" i="13"/>
  <c r="J479" i="13"/>
  <c r="J478" i="13"/>
  <c r="J477" i="13"/>
  <c r="J476" i="13"/>
  <c r="J475" i="13"/>
  <c r="J474" i="13"/>
  <c r="L474" i="13" s="1"/>
  <c r="J473" i="13"/>
  <c r="J472" i="13"/>
  <c r="L472" i="13" s="1"/>
  <c r="J471" i="13"/>
  <c r="J470" i="13"/>
  <c r="L470" i="13" s="1"/>
  <c r="N466" i="13"/>
  <c r="N463" i="13"/>
  <c r="F427" i="13"/>
  <c r="F419" i="13"/>
  <c r="N396" i="13"/>
  <c r="F384" i="13"/>
  <c r="L384" i="13" s="1"/>
  <c r="F383" i="13"/>
  <c r="F329" i="13"/>
  <c r="F317" i="13"/>
  <c r="L317" i="13" s="1"/>
  <c r="F316" i="13"/>
  <c r="N313" i="13"/>
  <c r="N309" i="13"/>
  <c r="N308" i="13"/>
  <c r="J306" i="13"/>
  <c r="N297" i="13"/>
  <c r="N287" i="13"/>
  <c r="F278" i="13"/>
  <c r="N277" i="13"/>
  <c r="J275" i="13"/>
  <c r="L275" i="13" s="1"/>
  <c r="N267" i="13"/>
  <c r="N259" i="13"/>
  <c r="N251" i="13"/>
  <c r="N244" i="13"/>
  <c r="N243" i="13"/>
  <c r="F236" i="13"/>
  <c r="J235" i="13"/>
  <c r="F230" i="13"/>
  <c r="N229" i="13"/>
  <c r="N224" i="13"/>
  <c r="N223" i="13"/>
  <c r="N218" i="13"/>
  <c r="J216" i="13"/>
  <c r="L216" i="13" s="1"/>
  <c r="J209" i="13"/>
  <c r="L209" i="13" s="1"/>
  <c r="F204" i="13"/>
  <c r="J203" i="13"/>
  <c r="L203" i="13" s="1"/>
  <c r="F198" i="13"/>
  <c r="N197" i="13"/>
  <c r="N192" i="13"/>
  <c r="N191" i="13"/>
  <c r="F186" i="13"/>
  <c r="L186" i="13" s="1"/>
  <c r="J443" i="13"/>
  <c r="F412" i="13"/>
  <c r="L412" i="13" s="1"/>
  <c r="N392" i="13"/>
  <c r="J390" i="13"/>
  <c r="L390" i="13" s="1"/>
  <c r="J369" i="13"/>
  <c r="J365" i="13"/>
  <c r="L365" i="13" s="1"/>
  <c r="J361" i="13"/>
  <c r="J359" i="13"/>
  <c r="L359" i="13" s="1"/>
  <c r="J353" i="13"/>
  <c r="J349" i="13"/>
  <c r="J347" i="13"/>
  <c r="J345" i="13"/>
  <c r="L345" i="13" s="1"/>
  <c r="J343" i="13"/>
  <c r="J341" i="13"/>
  <c r="J339" i="13"/>
  <c r="L339" i="13" s="1"/>
  <c r="F325" i="13"/>
  <c r="L325" i="13" s="1"/>
  <c r="J304" i="13"/>
  <c r="J298" i="13"/>
  <c r="F288" i="13"/>
  <c r="F286" i="13"/>
  <c r="J283" i="13"/>
  <c r="L283" i="13" s="1"/>
  <c r="J274" i="13"/>
  <c r="J273" i="13"/>
  <c r="L273" i="13" s="1"/>
  <c r="F266" i="13"/>
  <c r="L266" i="13" s="1"/>
  <c r="F258" i="13"/>
  <c r="F250" i="13"/>
  <c r="F242" i="13"/>
  <c r="J234" i="13"/>
  <c r="L234" i="13" s="1"/>
  <c r="J233" i="13"/>
  <c r="L233" i="13" s="1"/>
  <c r="F228" i="13"/>
  <c r="L228" i="13" s="1"/>
  <c r="J208" i="13"/>
  <c r="J202" i="13"/>
  <c r="L202" i="13" s="1"/>
  <c r="J201" i="13"/>
  <c r="F196" i="13"/>
  <c r="F180" i="13"/>
  <c r="J148" i="13"/>
  <c r="L148" i="13" s="1"/>
  <c r="J140" i="13"/>
  <c r="L140" i="13" s="1"/>
  <c r="J136" i="13"/>
  <c r="J128" i="13"/>
  <c r="L128" i="13" s="1"/>
  <c r="J124" i="13"/>
  <c r="J494" i="13"/>
  <c r="F492" i="13"/>
  <c r="F491" i="13"/>
  <c r="F486" i="13"/>
  <c r="F466" i="13"/>
  <c r="J462" i="13"/>
  <c r="J455" i="13"/>
  <c r="F449" i="13"/>
  <c r="L449" i="13" s="1"/>
  <c r="N443" i="13"/>
  <c r="N442" i="13"/>
  <c r="J440" i="13"/>
  <c r="J437" i="13"/>
  <c r="L437" i="13" s="1"/>
  <c r="N433" i="13"/>
  <c r="F400" i="13"/>
  <c r="F396" i="13"/>
  <c r="F395" i="13"/>
  <c r="J393" i="13"/>
  <c r="J391" i="13"/>
  <c r="J375" i="13"/>
  <c r="L375" i="13" s="1"/>
  <c r="L323" i="13"/>
  <c r="N304" i="13"/>
  <c r="N298" i="13"/>
  <c r="L274" i="13"/>
  <c r="J220" i="13"/>
  <c r="L220" i="13" s="1"/>
  <c r="J188" i="13"/>
  <c r="L178" i="13"/>
  <c r="J149" i="13"/>
  <c r="J144" i="13"/>
  <c r="J143" i="13"/>
  <c r="J141" i="13"/>
  <c r="J139" i="13"/>
  <c r="J137" i="13"/>
  <c r="J135" i="13"/>
  <c r="J133" i="13"/>
  <c r="J131" i="13"/>
  <c r="J129" i="13"/>
  <c r="J127" i="13"/>
  <c r="J125" i="13"/>
  <c r="N462" i="13"/>
  <c r="N444" i="13"/>
  <c r="N440" i="13"/>
  <c r="N339" i="13"/>
  <c r="J335" i="13"/>
  <c r="L335" i="13" s="1"/>
  <c r="N323" i="13"/>
  <c r="J319" i="13"/>
  <c r="J296" i="13"/>
  <c r="N284" i="13"/>
  <c r="J282" i="13"/>
  <c r="N274" i="13"/>
  <c r="J272" i="13"/>
  <c r="N264" i="13"/>
  <c r="N256" i="13"/>
  <c r="N248" i="13"/>
  <c r="L241" i="13"/>
  <c r="N240" i="13"/>
  <c r="N234" i="13"/>
  <c r="J232" i="13"/>
  <c r="J226" i="13"/>
  <c r="L226" i="13" s="1"/>
  <c r="N208" i="13"/>
  <c r="N202" i="13"/>
  <c r="J200" i="13"/>
  <c r="L200" i="13" s="1"/>
  <c r="J194" i="13"/>
  <c r="L189" i="13"/>
  <c r="F179" i="13"/>
  <c r="N178" i="13"/>
  <c r="N174" i="13"/>
  <c r="J156" i="13"/>
  <c r="F494" i="13"/>
  <c r="F462" i="13"/>
  <c r="J456" i="13"/>
  <c r="J453" i="13"/>
  <c r="L453" i="13" s="1"/>
  <c r="F444" i="13"/>
  <c r="L444" i="13" s="1"/>
  <c r="N437" i="13"/>
  <c r="J435" i="13"/>
  <c r="N431" i="13"/>
  <c r="N423" i="13"/>
  <c r="F394" i="13"/>
  <c r="F392" i="13"/>
  <c r="J385" i="13"/>
  <c r="F380" i="13"/>
  <c r="F378" i="13"/>
  <c r="L378" i="13" s="1"/>
  <c r="F376" i="13"/>
  <c r="L376" i="13" s="1"/>
  <c r="N337" i="13"/>
  <c r="F321" i="13"/>
  <c r="N318" i="13"/>
  <c r="F300" i="13"/>
  <c r="L300" i="13" s="1"/>
  <c r="F299" i="13"/>
  <c r="N296" i="13"/>
  <c r="J294" i="13"/>
  <c r="J292" i="13"/>
  <c r="N281" i="13"/>
  <c r="N272" i="13"/>
  <c r="J270" i="13"/>
  <c r="J262" i="13"/>
  <c r="L262" i="13" s="1"/>
  <c r="J254" i="13"/>
  <c r="J246" i="13"/>
  <c r="L246" i="13" s="1"/>
  <c r="J238" i="13"/>
  <c r="L238" i="13" s="1"/>
  <c r="N220" i="13"/>
  <c r="N214" i="13"/>
  <c r="J212" i="13"/>
  <c r="J206" i="13"/>
  <c r="L206" i="13" s="1"/>
  <c r="N188" i="13"/>
  <c r="F174" i="13"/>
  <c r="L174" i="13" s="1"/>
  <c r="N172" i="13"/>
  <c r="J163" i="13"/>
  <c r="F161" i="13"/>
  <c r="F496" i="13"/>
  <c r="L496" i="13" s="1"/>
  <c r="F495" i="13"/>
  <c r="F460" i="13"/>
  <c r="L460" i="13" s="1"/>
  <c r="F459" i="13"/>
  <c r="L459" i="13" s="1"/>
  <c r="F458" i="13"/>
  <c r="L458" i="13" s="1"/>
  <c r="N456" i="13"/>
  <c r="J454" i="13"/>
  <c r="N435" i="13"/>
  <c r="N434" i="13"/>
  <c r="N415" i="13"/>
  <c r="N407" i="13"/>
  <c r="F388" i="13"/>
  <c r="N335" i="13"/>
  <c r="N292" i="13"/>
  <c r="N289" i="13"/>
  <c r="N282" i="13"/>
  <c r="N279" i="13"/>
  <c r="N269" i="13"/>
  <c r="N261" i="13"/>
  <c r="N253" i="13"/>
  <c r="N245" i="13"/>
  <c r="N237" i="13"/>
  <c r="N232" i="13"/>
  <c r="N231" i="13"/>
  <c r="N226" i="13"/>
  <c r="J224" i="13"/>
  <c r="J218" i="13"/>
  <c r="N205" i="13"/>
  <c r="N200" i="13"/>
  <c r="N199" i="13"/>
  <c r="N194" i="13"/>
  <c r="J192" i="13"/>
  <c r="F173" i="13"/>
  <c r="L173" i="13" s="1"/>
  <c r="J170" i="13"/>
  <c r="J167" i="13"/>
  <c r="F165" i="13"/>
  <c r="F164" i="13"/>
  <c r="F162" i="13"/>
  <c r="J159" i="13"/>
  <c r="N474" i="13"/>
  <c r="N472" i="13"/>
  <c r="N470" i="13"/>
  <c r="N468" i="13"/>
  <c r="N453" i="13"/>
  <c r="N452" i="13"/>
  <c r="N447" i="13"/>
  <c r="F429" i="13"/>
  <c r="L429" i="13" s="1"/>
  <c r="F421" i="13"/>
  <c r="J411" i="13"/>
  <c r="J408" i="13"/>
  <c r="J405" i="13"/>
  <c r="J403" i="13"/>
  <c r="J396" i="13"/>
  <c r="F386" i="13"/>
  <c r="L386" i="13" s="1"/>
  <c r="N333" i="13"/>
  <c r="F331" i="13"/>
  <c r="J313" i="13"/>
  <c r="N311" i="13"/>
  <c r="N310" i="13"/>
  <c r="J287" i="13"/>
  <c r="J278" i="13"/>
  <c r="J277" i="13"/>
  <c r="L277" i="13" s="1"/>
  <c r="N270" i="13"/>
  <c r="J268" i="13"/>
  <c r="J267" i="13"/>
  <c r="L267" i="13" s="1"/>
  <c r="N262" i="13"/>
  <c r="J260" i="13"/>
  <c r="J259" i="13"/>
  <c r="L259" i="13" s="1"/>
  <c r="N254" i="13"/>
  <c r="J252" i="13"/>
  <c r="J251" i="13"/>
  <c r="N246" i="13"/>
  <c r="J244" i="13"/>
  <c r="J243" i="13"/>
  <c r="L243" i="13" s="1"/>
  <c r="N238" i="13"/>
  <c r="J236" i="13"/>
  <c r="J230" i="13"/>
  <c r="J229" i="13"/>
  <c r="F224" i="13"/>
  <c r="J223" i="13"/>
  <c r="N217" i="13"/>
  <c r="N212" i="13"/>
  <c r="N211" i="13"/>
  <c r="N206" i="13"/>
  <c r="J204" i="13"/>
  <c r="J198" i="13"/>
  <c r="J197" i="13"/>
  <c r="L197" i="13" s="1"/>
  <c r="F192" i="13"/>
  <c r="J191" i="13"/>
  <c r="L191" i="13" s="1"/>
  <c r="F169" i="13"/>
  <c r="F168" i="13"/>
  <c r="F166" i="13"/>
  <c r="F163" i="13"/>
  <c r="M500" i="13"/>
  <c r="F499" i="13"/>
  <c r="M496" i="13"/>
  <c r="J491" i="13"/>
  <c r="M489" i="13"/>
  <c r="F451" i="13"/>
  <c r="F430" i="13"/>
  <c r="M430" i="13"/>
  <c r="M429" i="13"/>
  <c r="F422" i="13"/>
  <c r="M422" i="13"/>
  <c r="M421" i="13"/>
  <c r="F411" i="13"/>
  <c r="F403" i="13"/>
  <c r="M481" i="13"/>
  <c r="F481" i="13"/>
  <c r="M479" i="13"/>
  <c r="F479" i="13"/>
  <c r="M477" i="13"/>
  <c r="F477" i="13"/>
  <c r="M475" i="13"/>
  <c r="M473" i="13"/>
  <c r="M471" i="13"/>
  <c r="M469" i="13"/>
  <c r="F414" i="13"/>
  <c r="M414" i="13"/>
  <c r="F406" i="13"/>
  <c r="M406" i="13"/>
  <c r="J380" i="13"/>
  <c r="N380" i="13"/>
  <c r="J374" i="13"/>
  <c r="N374" i="13"/>
  <c r="M488" i="13"/>
  <c r="M495" i="13"/>
  <c r="J489" i="13"/>
  <c r="M487" i="13"/>
  <c r="M467" i="13"/>
  <c r="J461" i="13"/>
  <c r="L461" i="13" s="1"/>
  <c r="M461" i="13"/>
  <c r="F446" i="13"/>
  <c r="M446" i="13"/>
  <c r="M445" i="13"/>
  <c r="F397" i="13"/>
  <c r="F454" i="13"/>
  <c r="M454" i="13"/>
  <c r="J102" i="13"/>
  <c r="L102" i="13" s="1"/>
  <c r="N102" i="13"/>
  <c r="M483" i="13"/>
  <c r="F483" i="13"/>
  <c r="M499" i="13"/>
  <c r="F497" i="13"/>
  <c r="M494" i="13"/>
  <c r="J488" i="13"/>
  <c r="L488" i="13" s="1"/>
  <c r="M486" i="13"/>
  <c r="M465" i="13"/>
  <c r="F443" i="13"/>
  <c r="N498" i="13"/>
  <c r="F391" i="13"/>
  <c r="M391" i="13"/>
  <c r="M366" i="13"/>
  <c r="F366" i="13"/>
  <c r="M492" i="13"/>
  <c r="M387" i="13"/>
  <c r="F387" i="13"/>
  <c r="M350" i="13"/>
  <c r="F350" i="13"/>
  <c r="L350" i="13" s="1"/>
  <c r="F438" i="13"/>
  <c r="M438" i="13"/>
  <c r="J493" i="13"/>
  <c r="J485" i="13"/>
  <c r="F435" i="13"/>
  <c r="F382" i="13"/>
  <c r="M382" i="13"/>
  <c r="F475" i="13"/>
  <c r="F473" i="13"/>
  <c r="F471" i="13"/>
  <c r="F469" i="13"/>
  <c r="L469" i="13" s="1"/>
  <c r="L421" i="13"/>
  <c r="F405" i="13"/>
  <c r="J399" i="13"/>
  <c r="M395" i="13"/>
  <c r="F393" i="13"/>
  <c r="J379" i="13"/>
  <c r="J373" i="13"/>
  <c r="L373" i="13" s="1"/>
  <c r="M364" i="13"/>
  <c r="F364" i="13"/>
  <c r="J357" i="13"/>
  <c r="L357" i="13" s="1"/>
  <c r="M348" i="13"/>
  <c r="F348" i="13"/>
  <c r="L348" i="13" s="1"/>
  <c r="F456" i="13"/>
  <c r="F448" i="13"/>
  <c r="F440" i="13"/>
  <c r="F432" i="13"/>
  <c r="F424" i="13"/>
  <c r="L424" i="13" s="1"/>
  <c r="F416" i="13"/>
  <c r="F408" i="13"/>
  <c r="F399" i="13"/>
  <c r="J392" i="13"/>
  <c r="J389" i="13"/>
  <c r="L389" i="13" s="1"/>
  <c r="M388" i="13"/>
  <c r="N382" i="13"/>
  <c r="J371" i="13"/>
  <c r="M362" i="13"/>
  <c r="F362" i="13"/>
  <c r="L362" i="13" s="1"/>
  <c r="J355" i="13"/>
  <c r="J311" i="13"/>
  <c r="M459" i="13"/>
  <c r="M451" i="13"/>
  <c r="L447" i="13"/>
  <c r="M443" i="13"/>
  <c r="M435" i="13"/>
  <c r="M427" i="13"/>
  <c r="M419" i="13"/>
  <c r="M411" i="13"/>
  <c r="M385" i="13"/>
  <c r="M374" i="13"/>
  <c r="F374" i="13"/>
  <c r="M360" i="13"/>
  <c r="F360" i="13"/>
  <c r="L360" i="13" s="1"/>
  <c r="M456" i="13"/>
  <c r="F450" i="13"/>
  <c r="L450" i="13" s="1"/>
  <c r="M448" i="13"/>
  <c r="F442" i="13"/>
  <c r="M440" i="13"/>
  <c r="F434" i="13"/>
  <c r="L434" i="13" s="1"/>
  <c r="M432" i="13"/>
  <c r="F426" i="13"/>
  <c r="M424" i="13"/>
  <c r="F418" i="13"/>
  <c r="L418" i="13" s="1"/>
  <c r="M416" i="13"/>
  <c r="F410" i="13"/>
  <c r="M408" i="13"/>
  <c r="F402" i="13"/>
  <c r="L402" i="13" s="1"/>
  <c r="M400" i="13"/>
  <c r="M397" i="13"/>
  <c r="N386" i="13"/>
  <c r="M379" i="13"/>
  <c r="J377" i="13"/>
  <c r="L377" i="13" s="1"/>
  <c r="M376" i="13"/>
  <c r="J367" i="13"/>
  <c r="L367" i="13" s="1"/>
  <c r="M358" i="13"/>
  <c r="F358" i="13"/>
  <c r="J351" i="13"/>
  <c r="L351" i="13" s="1"/>
  <c r="J318" i="13"/>
  <c r="L318" i="13" s="1"/>
  <c r="M318" i="13"/>
  <c r="F314" i="13"/>
  <c r="M390" i="13"/>
  <c r="M372" i="13"/>
  <c r="F372" i="13"/>
  <c r="M356" i="13"/>
  <c r="F356" i="13"/>
  <c r="F312" i="13"/>
  <c r="M312" i="13"/>
  <c r="M290" i="13"/>
  <c r="F290" i="13"/>
  <c r="M458" i="13"/>
  <c r="M410" i="13"/>
  <c r="M402" i="13"/>
  <c r="J397" i="13"/>
  <c r="M383" i="13"/>
  <c r="J381" i="13"/>
  <c r="M380" i="13"/>
  <c r="M370" i="13"/>
  <c r="F370" i="13"/>
  <c r="L370" i="13" s="1"/>
  <c r="J363" i="13"/>
  <c r="M354" i="13"/>
  <c r="F354" i="13"/>
  <c r="L354" i="13" s="1"/>
  <c r="L261" i="13"/>
  <c r="L253" i="13"/>
  <c r="L237" i="13"/>
  <c r="N384" i="13"/>
  <c r="F381" i="13"/>
  <c r="M368" i="13"/>
  <c r="F368" i="13"/>
  <c r="M352" i="13"/>
  <c r="F352" i="13"/>
  <c r="L352" i="13" s="1"/>
  <c r="F319" i="13"/>
  <c r="M319" i="13"/>
  <c r="N295" i="13"/>
  <c r="J295" i="13"/>
  <c r="L295" i="13" s="1"/>
  <c r="J320" i="13"/>
  <c r="L320" i="13" s="1"/>
  <c r="N307" i="13"/>
  <c r="F306" i="13"/>
  <c r="M304" i="13"/>
  <c r="N302" i="13"/>
  <c r="N299" i="13"/>
  <c r="F298" i="13"/>
  <c r="M296" i="13"/>
  <c r="F292" i="13"/>
  <c r="J291" i="13"/>
  <c r="L291" i="13" s="1"/>
  <c r="J183" i="13"/>
  <c r="F143" i="13"/>
  <c r="M143" i="13"/>
  <c r="J322" i="13"/>
  <c r="M321" i="13"/>
  <c r="N183" i="13"/>
  <c r="F170" i="13"/>
  <c r="M170" i="13"/>
  <c r="F151" i="13"/>
  <c r="M151" i="13"/>
  <c r="F127" i="13"/>
  <c r="M127" i="13"/>
  <c r="F322" i="13"/>
  <c r="M314" i="13"/>
  <c r="M306" i="13"/>
  <c r="M298" i="13"/>
  <c r="M292" i="13"/>
  <c r="F185" i="13"/>
  <c r="L185" i="13" s="1"/>
  <c r="M185" i="13"/>
  <c r="F184" i="13"/>
  <c r="M184" i="13"/>
  <c r="J179" i="13"/>
  <c r="M179" i="13"/>
  <c r="F111" i="13"/>
  <c r="M111" i="13"/>
  <c r="F346" i="13"/>
  <c r="L346" i="13" s="1"/>
  <c r="F344" i="13"/>
  <c r="L344" i="13" s="1"/>
  <c r="F342" i="13"/>
  <c r="L342" i="13" s="1"/>
  <c r="F340" i="13"/>
  <c r="L340" i="13" s="1"/>
  <c r="F338" i="13"/>
  <c r="L338" i="13" s="1"/>
  <c r="F336" i="13"/>
  <c r="L336" i="13" s="1"/>
  <c r="F334" i="13"/>
  <c r="L334" i="13" s="1"/>
  <c r="F332" i="13"/>
  <c r="L332" i="13" s="1"/>
  <c r="F330" i="13"/>
  <c r="L330" i="13" s="1"/>
  <c r="F328" i="13"/>
  <c r="L328" i="13" s="1"/>
  <c r="F326" i="13"/>
  <c r="L326" i="13" s="1"/>
  <c r="F324" i="13"/>
  <c r="F315" i="13"/>
  <c r="L315" i="13" s="1"/>
  <c r="J310" i="13"/>
  <c r="L310" i="13" s="1"/>
  <c r="J302" i="13"/>
  <c r="L302" i="13" s="1"/>
  <c r="F294" i="13"/>
  <c r="J293" i="13"/>
  <c r="F284" i="13"/>
  <c r="F280" i="13"/>
  <c r="F276" i="13"/>
  <c r="F272" i="13"/>
  <c r="F268" i="13"/>
  <c r="F264" i="13"/>
  <c r="F260" i="13"/>
  <c r="F256" i="13"/>
  <c r="F252" i="13"/>
  <c r="F248" i="13"/>
  <c r="L248" i="13" s="1"/>
  <c r="F244" i="13"/>
  <c r="F240" i="13"/>
  <c r="F182" i="13"/>
  <c r="J175" i="13"/>
  <c r="M311" i="13"/>
  <c r="M308" i="13"/>
  <c r="M300" i="13"/>
  <c r="M288" i="13"/>
  <c r="N175" i="13"/>
  <c r="J316" i="13"/>
  <c r="F304" i="13"/>
  <c r="F296" i="13"/>
  <c r="L296" i="13" s="1"/>
  <c r="F177" i="13"/>
  <c r="L177" i="13" s="1"/>
  <c r="M177" i="13"/>
  <c r="F176" i="13"/>
  <c r="M176" i="13"/>
  <c r="J169" i="13"/>
  <c r="J118" i="13"/>
  <c r="N118" i="13"/>
  <c r="F181" i="13"/>
  <c r="L181" i="13" s="1"/>
  <c r="J165" i="13"/>
  <c r="J161" i="13"/>
  <c r="L156" i="13"/>
  <c r="F141" i="13"/>
  <c r="M141" i="13"/>
  <c r="J134" i="13"/>
  <c r="L134" i="13" s="1"/>
  <c r="F125" i="13"/>
  <c r="M125" i="13"/>
  <c r="J116" i="13"/>
  <c r="L116" i="13" s="1"/>
  <c r="N116" i="13"/>
  <c r="F109" i="13"/>
  <c r="L109" i="13" s="1"/>
  <c r="M109" i="13"/>
  <c r="J168" i="13"/>
  <c r="L168" i="13" s="1"/>
  <c r="J164" i="13"/>
  <c r="J160" i="13"/>
  <c r="L160" i="13" s="1"/>
  <c r="F157" i="13"/>
  <c r="M157" i="13"/>
  <c r="J155" i="13"/>
  <c r="J154" i="13"/>
  <c r="L154" i="13" s="1"/>
  <c r="F149" i="13"/>
  <c r="L149" i="13" s="1"/>
  <c r="M149" i="13"/>
  <c r="J147" i="13"/>
  <c r="J146" i="13"/>
  <c r="L146" i="13" s="1"/>
  <c r="F139" i="13"/>
  <c r="M139" i="13"/>
  <c r="J132" i="13"/>
  <c r="F123" i="13"/>
  <c r="L123" i="13" s="1"/>
  <c r="M123" i="13"/>
  <c r="J114" i="13"/>
  <c r="N114" i="13"/>
  <c r="F107" i="13"/>
  <c r="L107" i="13" s="1"/>
  <c r="M107" i="13"/>
  <c r="F183" i="13"/>
  <c r="M181" i="13"/>
  <c r="F175" i="13"/>
  <c r="M173" i="13"/>
  <c r="F137" i="13"/>
  <c r="M137" i="13"/>
  <c r="J130" i="13"/>
  <c r="F121" i="13"/>
  <c r="L121" i="13" s="1"/>
  <c r="M121" i="13"/>
  <c r="J112" i="13"/>
  <c r="N112" i="13"/>
  <c r="F105" i="13"/>
  <c r="L105" i="13" s="1"/>
  <c r="M105" i="13"/>
  <c r="M166" i="13"/>
  <c r="M162" i="13"/>
  <c r="M158" i="13"/>
  <c r="F155" i="13"/>
  <c r="M155" i="13"/>
  <c r="J153" i="13"/>
  <c r="J152" i="13"/>
  <c r="F147" i="13"/>
  <c r="M147" i="13"/>
  <c r="J145" i="13"/>
  <c r="F135" i="13"/>
  <c r="M135" i="13"/>
  <c r="F119" i="13"/>
  <c r="L119" i="13" s="1"/>
  <c r="M119" i="13"/>
  <c r="J110" i="13"/>
  <c r="L110" i="13" s="1"/>
  <c r="N110" i="13"/>
  <c r="F103" i="13"/>
  <c r="M103" i="13"/>
  <c r="M175" i="13"/>
  <c r="M169" i="13"/>
  <c r="F152" i="13"/>
  <c r="F144" i="13"/>
  <c r="L144" i="13" s="1"/>
  <c r="J142" i="13"/>
  <c r="F133" i="13"/>
  <c r="M133" i="13"/>
  <c r="J126" i="13"/>
  <c r="F117" i="13"/>
  <c r="L117" i="13" s="1"/>
  <c r="M117" i="13"/>
  <c r="J108" i="13"/>
  <c r="N108" i="13"/>
  <c r="M180" i="13"/>
  <c r="J166" i="13"/>
  <c r="M165" i="13"/>
  <c r="J162" i="13"/>
  <c r="M161" i="13"/>
  <c r="J158" i="13"/>
  <c r="F153" i="13"/>
  <c r="M153" i="13"/>
  <c r="J151" i="13"/>
  <c r="J150" i="13"/>
  <c r="F145" i="13"/>
  <c r="M145" i="13"/>
  <c r="F131" i="13"/>
  <c r="M131" i="13"/>
  <c r="F115" i="13"/>
  <c r="L115" i="13" s="1"/>
  <c r="M115" i="13"/>
  <c r="J106" i="13"/>
  <c r="L106" i="13" s="1"/>
  <c r="N106" i="13"/>
  <c r="F150" i="13"/>
  <c r="J138" i="13"/>
  <c r="F129" i="13"/>
  <c r="M129" i="13"/>
  <c r="J122" i="13"/>
  <c r="L122" i="13" s="1"/>
  <c r="J120" i="13"/>
  <c r="N120" i="13"/>
  <c r="F113" i="13"/>
  <c r="L113" i="13" s="1"/>
  <c r="M113" i="13"/>
  <c r="J104" i="13"/>
  <c r="L104" i="13" s="1"/>
  <c r="N104" i="13"/>
  <c r="I5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3" i="13"/>
  <c r="L417" i="13" l="1"/>
  <c r="L111" i="13"/>
  <c r="L223" i="13"/>
  <c r="L331" i="13"/>
  <c r="L311" i="13"/>
  <c r="L201" i="13"/>
  <c r="L276" i="13"/>
  <c r="L443" i="13"/>
  <c r="L212" i="13"/>
  <c r="L286" i="13"/>
  <c r="L297" i="13"/>
  <c r="L485" i="13"/>
  <c r="L493" i="13"/>
  <c r="L152" i="13"/>
  <c r="L368" i="13"/>
  <c r="L438" i="13"/>
  <c r="L413" i="13"/>
  <c r="L245" i="13"/>
  <c r="L490" i="13"/>
  <c r="L337" i="13"/>
  <c r="L171" i="13"/>
  <c r="L263" i="13"/>
  <c r="L157" i="13"/>
  <c r="L240" i="13"/>
  <c r="L363" i="13"/>
  <c r="L343" i="13"/>
  <c r="L130" i="13"/>
  <c r="L495" i="13"/>
  <c r="L196" i="13"/>
  <c r="L222" i="13"/>
  <c r="L388" i="13"/>
  <c r="L371" i="13"/>
  <c r="L349" i="13"/>
  <c r="L482" i="13"/>
  <c r="L239" i="13"/>
  <c r="L414" i="13"/>
  <c r="L159" i="13"/>
  <c r="L313" i="13"/>
  <c r="L114" i="13"/>
  <c r="L132" i="13"/>
  <c r="L158" i="13"/>
  <c r="L385" i="13"/>
  <c r="L183" i="13"/>
  <c r="L268" i="13"/>
  <c r="L473" i="13"/>
  <c r="L380" i="13"/>
  <c r="L451" i="13"/>
  <c r="L489" i="13"/>
  <c r="L500" i="13"/>
  <c r="L487" i="13"/>
  <c r="L448" i="13"/>
  <c r="L419" i="13"/>
  <c r="L364" i="13"/>
  <c r="L366" i="13"/>
  <c r="L406" i="13"/>
  <c r="L422" i="13"/>
  <c r="L264" i="13"/>
  <c r="L475" i="13"/>
  <c r="L353" i="13"/>
  <c r="L120" i="13"/>
  <c r="L184" i="13"/>
  <c r="L382" i="13"/>
  <c r="L287" i="13"/>
  <c r="L299" i="13"/>
  <c r="L208" i="13"/>
  <c r="L407" i="13"/>
  <c r="L465" i="13"/>
  <c r="L242" i="13"/>
  <c r="L316" i="13"/>
  <c r="L324" i="13"/>
  <c r="L466" i="13"/>
  <c r="L439" i="13"/>
  <c r="L428" i="13"/>
  <c r="L176" i="13"/>
  <c r="L356" i="13"/>
  <c r="L499" i="13"/>
  <c r="L251" i="13"/>
  <c r="L194" i="13"/>
  <c r="L492" i="13"/>
  <c r="L394" i="13"/>
  <c r="L167" i="13"/>
  <c r="L416" i="13"/>
  <c r="L187" i="13"/>
  <c r="L108" i="13"/>
  <c r="L103" i="13"/>
  <c r="L432" i="13"/>
  <c r="L393" i="13"/>
  <c r="L497" i="13"/>
  <c r="L254" i="13"/>
  <c r="L395" i="13"/>
  <c r="L486" i="13"/>
  <c r="L256" i="13"/>
  <c r="L131" i="13"/>
  <c r="L442" i="13"/>
  <c r="L341" i="13"/>
  <c r="L314" i="13"/>
  <c r="L379" i="13"/>
  <c r="L435" i="13"/>
  <c r="L138" i="13"/>
  <c r="L182" i="13"/>
  <c r="L284" i="13"/>
  <c r="L170" i="13"/>
  <c r="L391" i="13"/>
  <c r="L483" i="13"/>
  <c r="L400" i="13"/>
  <c r="L427" i="13"/>
  <c r="L478" i="13"/>
  <c r="L392" i="13"/>
  <c r="L387" i="13"/>
  <c r="L292" i="13"/>
  <c r="L383" i="13"/>
  <c r="L215" i="13"/>
  <c r="L446" i="13"/>
  <c r="L137" i="13"/>
  <c r="L141" i="13"/>
  <c r="L293" i="13"/>
  <c r="L312" i="13"/>
  <c r="L188" i="13"/>
  <c r="L288" i="13"/>
  <c r="L329" i="13"/>
  <c r="L308" i="13"/>
  <c r="L280" i="13"/>
  <c r="L430" i="13"/>
  <c r="L164" i="13"/>
  <c r="L481" i="13"/>
  <c r="L204" i="13"/>
  <c r="L270" i="13"/>
  <c r="L404" i="13"/>
  <c r="L361" i="13"/>
  <c r="L235" i="13"/>
  <c r="L369" i="13"/>
  <c r="L218" i="13"/>
  <c r="L229" i="13"/>
  <c r="L305" i="13"/>
  <c r="L321" i="13"/>
  <c r="L124" i="13"/>
  <c r="L163" i="13"/>
  <c r="L250" i="13"/>
  <c r="L147" i="13"/>
  <c r="L258" i="13"/>
  <c r="L464" i="13"/>
  <c r="L327" i="13"/>
  <c r="L294" i="13"/>
  <c r="L319" i="13"/>
  <c r="L468" i="13"/>
  <c r="L467" i="13"/>
  <c r="L142" i="13"/>
  <c r="L425" i="13"/>
  <c r="L129" i="13"/>
  <c r="L179" i="13"/>
  <c r="L462" i="13"/>
  <c r="L484" i="13"/>
  <c r="L480" i="13"/>
  <c r="L476" i="13"/>
  <c r="L290" i="13"/>
  <c r="L126" i="13"/>
  <c r="L403" i="13"/>
  <c r="L396" i="13"/>
  <c r="L133" i="13"/>
  <c r="L491" i="13"/>
  <c r="L411" i="13"/>
  <c r="L161" i="13"/>
  <c r="L322" i="13"/>
  <c r="L358" i="13"/>
  <c r="L410" i="13"/>
  <c r="L135" i="13"/>
  <c r="L145" i="13"/>
  <c r="L355" i="13"/>
  <c r="L232" i="13"/>
  <c r="L455" i="13"/>
  <c r="L409" i="13"/>
  <c r="L139" i="13"/>
  <c r="L282" i="13"/>
  <c r="L244" i="13"/>
  <c r="L306" i="13"/>
  <c r="L198" i="13"/>
  <c r="L477" i="13"/>
  <c r="L118" i="13"/>
  <c r="L272" i="13"/>
  <c r="L372" i="13"/>
  <c r="L440" i="13"/>
  <c r="L347" i="13"/>
  <c r="L162" i="13"/>
  <c r="L304" i="13"/>
  <c r="L136" i="13"/>
  <c r="L112" i="13"/>
  <c r="L151" i="13"/>
  <c r="L298" i="13"/>
  <c r="L426" i="13"/>
  <c r="L374" i="13"/>
  <c r="L236" i="13"/>
  <c r="L405" i="13"/>
  <c r="L471" i="13"/>
  <c r="L454" i="13"/>
  <c r="L479" i="13"/>
  <c r="L166" i="13"/>
  <c r="L155" i="13"/>
  <c r="L456" i="13"/>
  <c r="L494" i="13"/>
  <c r="L230" i="13"/>
  <c r="L252" i="13"/>
  <c r="L127" i="13"/>
  <c r="L381" i="13"/>
  <c r="L399" i="13"/>
  <c r="L224" i="13"/>
  <c r="L125" i="13"/>
  <c r="L165" i="13"/>
  <c r="L408" i="13"/>
  <c r="L192" i="13"/>
  <c r="L278" i="13"/>
  <c r="L169" i="13"/>
  <c r="L153" i="13"/>
  <c r="L260" i="13"/>
  <c r="L143" i="13"/>
  <c r="L175" i="13"/>
  <c r="L397" i="13"/>
  <c r="L150" i="13"/>
  <c r="I4" i="13" l="1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E4" i="13"/>
  <c r="N4" i="13" s="1"/>
  <c r="E5" i="13"/>
  <c r="N5" i="13" s="1"/>
  <c r="E6" i="13"/>
  <c r="N6" i="13" s="1"/>
  <c r="E7" i="13"/>
  <c r="N7" i="13" s="1"/>
  <c r="E8" i="13"/>
  <c r="N8" i="13" s="1"/>
  <c r="E9" i="13"/>
  <c r="N9" i="13" s="1"/>
  <c r="E10" i="13"/>
  <c r="N10" i="13" s="1"/>
  <c r="E11" i="13"/>
  <c r="N11" i="13" s="1"/>
  <c r="E12" i="13"/>
  <c r="N12" i="13" s="1"/>
  <c r="E13" i="13"/>
  <c r="N13" i="13" s="1"/>
  <c r="E14" i="13"/>
  <c r="N14" i="13" s="1"/>
  <c r="E15" i="13"/>
  <c r="E16" i="13"/>
  <c r="E17" i="13"/>
  <c r="N17" i="13" s="1"/>
  <c r="E18" i="13"/>
  <c r="N18" i="13" s="1"/>
  <c r="E19" i="13"/>
  <c r="N19" i="13" s="1"/>
  <c r="E20" i="13"/>
  <c r="N20" i="13" s="1"/>
  <c r="E21" i="13"/>
  <c r="N21" i="13" s="1"/>
  <c r="E22" i="13"/>
  <c r="N22" i="13" s="1"/>
  <c r="E23" i="13"/>
  <c r="N23" i="13" s="1"/>
  <c r="E24" i="13"/>
  <c r="N24" i="13" s="1"/>
  <c r="E25" i="13"/>
  <c r="N25" i="13" s="1"/>
  <c r="E26" i="13"/>
  <c r="N26" i="13" s="1"/>
  <c r="E27" i="13"/>
  <c r="E28" i="13"/>
  <c r="E29" i="13"/>
  <c r="N29" i="13" s="1"/>
  <c r="E30" i="13"/>
  <c r="N30" i="13" s="1"/>
  <c r="E31" i="13"/>
  <c r="N31" i="13" s="1"/>
  <c r="E32" i="13"/>
  <c r="N32" i="13" s="1"/>
  <c r="E33" i="13"/>
  <c r="N33" i="13" s="1"/>
  <c r="E34" i="13"/>
  <c r="N34" i="13" s="1"/>
  <c r="E35" i="13"/>
  <c r="N35" i="13" s="1"/>
  <c r="E36" i="13"/>
  <c r="N36" i="13" s="1"/>
  <c r="E37" i="13"/>
  <c r="N37" i="13" s="1"/>
  <c r="E38" i="13"/>
  <c r="E39" i="13"/>
  <c r="E40" i="13"/>
  <c r="E41" i="13"/>
  <c r="N41" i="13" s="1"/>
  <c r="E42" i="13"/>
  <c r="N42" i="13" s="1"/>
  <c r="E43" i="13"/>
  <c r="N43" i="13" s="1"/>
  <c r="E44" i="13"/>
  <c r="N44" i="13" s="1"/>
  <c r="E45" i="13"/>
  <c r="N45" i="13" s="1"/>
  <c r="E46" i="13"/>
  <c r="N46" i="13" s="1"/>
  <c r="E47" i="13"/>
  <c r="N47" i="13" s="1"/>
  <c r="E48" i="13"/>
  <c r="N48" i="13" s="1"/>
  <c r="E49" i="13"/>
  <c r="N49" i="13" s="1"/>
  <c r="E50" i="13"/>
  <c r="N50" i="13" s="1"/>
  <c r="E51" i="13"/>
  <c r="E52" i="13"/>
  <c r="E53" i="13"/>
  <c r="N53" i="13" s="1"/>
  <c r="E54" i="13"/>
  <c r="N54" i="13" s="1"/>
  <c r="E55" i="13"/>
  <c r="N55" i="13" s="1"/>
  <c r="E56" i="13"/>
  <c r="N56" i="13" s="1"/>
  <c r="E57" i="13"/>
  <c r="N57" i="13" s="1"/>
  <c r="E58" i="13"/>
  <c r="N58" i="13" s="1"/>
  <c r="E59" i="13"/>
  <c r="N59" i="13" s="1"/>
  <c r="E60" i="13"/>
  <c r="N60" i="13" s="1"/>
  <c r="E61" i="13"/>
  <c r="N61" i="13" s="1"/>
  <c r="E62" i="13"/>
  <c r="N62" i="13" s="1"/>
  <c r="E63" i="13"/>
  <c r="E64" i="13"/>
  <c r="E65" i="13"/>
  <c r="N65" i="13" s="1"/>
  <c r="E66" i="13"/>
  <c r="N66" i="13" s="1"/>
  <c r="E67" i="13"/>
  <c r="N67" i="13" s="1"/>
  <c r="E68" i="13"/>
  <c r="N68" i="13" s="1"/>
  <c r="E69" i="13"/>
  <c r="N69" i="13" s="1"/>
  <c r="E70" i="13"/>
  <c r="N70" i="13" s="1"/>
  <c r="E71" i="13"/>
  <c r="N71" i="13" s="1"/>
  <c r="E72" i="13"/>
  <c r="N72" i="13" s="1"/>
  <c r="E73" i="13"/>
  <c r="N73" i="13" s="1"/>
  <c r="E74" i="13"/>
  <c r="N74" i="13" s="1"/>
  <c r="E75" i="13"/>
  <c r="E76" i="13"/>
  <c r="E77" i="13"/>
  <c r="N77" i="13" s="1"/>
  <c r="E78" i="13"/>
  <c r="N78" i="13" s="1"/>
  <c r="E79" i="13"/>
  <c r="N79" i="13" s="1"/>
  <c r="E80" i="13"/>
  <c r="N80" i="13" s="1"/>
  <c r="E81" i="13"/>
  <c r="N81" i="13" s="1"/>
  <c r="E82" i="13"/>
  <c r="N82" i="13" s="1"/>
  <c r="E83" i="13"/>
  <c r="N83" i="13" s="1"/>
  <c r="E84" i="13"/>
  <c r="N84" i="13" s="1"/>
  <c r="E85" i="13"/>
  <c r="N85" i="13" s="1"/>
  <c r="E86" i="13"/>
  <c r="N86" i="13" s="1"/>
  <c r="E87" i="13"/>
  <c r="E88" i="13"/>
  <c r="E89" i="13"/>
  <c r="N89" i="13" s="1"/>
  <c r="E90" i="13"/>
  <c r="N90" i="13" s="1"/>
  <c r="E91" i="13"/>
  <c r="N91" i="13" s="1"/>
  <c r="E92" i="13"/>
  <c r="N92" i="13" s="1"/>
  <c r="E93" i="13"/>
  <c r="N93" i="13" s="1"/>
  <c r="E94" i="13"/>
  <c r="N94" i="13" s="1"/>
  <c r="E95" i="13"/>
  <c r="N95" i="13" s="1"/>
  <c r="E96" i="13"/>
  <c r="N96" i="13" s="1"/>
  <c r="E97" i="13"/>
  <c r="N97" i="13" s="1"/>
  <c r="E98" i="13"/>
  <c r="N98" i="13" s="1"/>
  <c r="E99" i="13"/>
  <c r="E100" i="13"/>
  <c r="E101" i="13"/>
  <c r="N101" i="13" s="1"/>
  <c r="E3" i="13"/>
  <c r="I3" i="13"/>
  <c r="D3" i="13"/>
  <c r="N3" i="13" l="1"/>
  <c r="N38" i="13"/>
  <c r="N88" i="13"/>
  <c r="N76" i="13"/>
  <c r="N64" i="13"/>
  <c r="N52" i="13"/>
  <c r="N40" i="13"/>
  <c r="N28" i="13"/>
  <c r="N16" i="13"/>
  <c r="N100" i="13"/>
  <c r="N99" i="13"/>
  <c r="N87" i="13"/>
  <c r="N75" i="13"/>
  <c r="N63" i="13"/>
  <c r="N51" i="13"/>
  <c r="N39" i="13"/>
  <c r="N27" i="13"/>
  <c r="N15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3" i="13"/>
  <c r="M3" i="13" s="1"/>
  <c r="D4" i="13"/>
  <c r="M4" i="13" s="1"/>
  <c r="D5" i="13"/>
  <c r="M5" i="13" s="1"/>
  <c r="D6" i="13"/>
  <c r="M6" i="13" s="1"/>
  <c r="D7" i="13"/>
  <c r="D8" i="13"/>
  <c r="D9" i="13"/>
  <c r="D10" i="13"/>
  <c r="M10" i="13" s="1"/>
  <c r="D11" i="13"/>
  <c r="D12" i="13"/>
  <c r="D13" i="13"/>
  <c r="D14" i="13"/>
  <c r="D15" i="13"/>
  <c r="M15" i="13" s="1"/>
  <c r="D16" i="13"/>
  <c r="M16" i="13" s="1"/>
  <c r="D17" i="13"/>
  <c r="M17" i="13" s="1"/>
  <c r="D18" i="13"/>
  <c r="M18" i="13" s="1"/>
  <c r="D19" i="13"/>
  <c r="D20" i="13"/>
  <c r="D21" i="13"/>
  <c r="D22" i="13"/>
  <c r="M22" i="13" s="1"/>
  <c r="D23" i="13"/>
  <c r="D24" i="13"/>
  <c r="D25" i="13"/>
  <c r="D26" i="13"/>
  <c r="D27" i="13"/>
  <c r="M27" i="13" s="1"/>
  <c r="D28" i="13"/>
  <c r="M28" i="13" s="1"/>
  <c r="D29" i="13"/>
  <c r="M29" i="13" s="1"/>
  <c r="D30" i="13"/>
  <c r="M30" i="13" s="1"/>
  <c r="D31" i="13"/>
  <c r="D32" i="13"/>
  <c r="D33" i="13"/>
  <c r="D34" i="13"/>
  <c r="M34" i="13" s="1"/>
  <c r="D35" i="13"/>
  <c r="D36" i="13"/>
  <c r="D37" i="13"/>
  <c r="D38" i="13"/>
  <c r="D39" i="13"/>
  <c r="M39" i="13" s="1"/>
  <c r="D40" i="13"/>
  <c r="M40" i="13" s="1"/>
  <c r="D41" i="13"/>
  <c r="M41" i="13" s="1"/>
  <c r="D42" i="13"/>
  <c r="M42" i="13" s="1"/>
  <c r="D43" i="13"/>
  <c r="D44" i="13"/>
  <c r="D45" i="13"/>
  <c r="D46" i="13"/>
  <c r="M46" i="13" s="1"/>
  <c r="D47" i="13"/>
  <c r="D48" i="13"/>
  <c r="D49" i="13"/>
  <c r="D50" i="13"/>
  <c r="D51" i="13"/>
  <c r="M51" i="13" s="1"/>
  <c r="D52" i="13"/>
  <c r="M52" i="13" s="1"/>
  <c r="D53" i="13"/>
  <c r="M53" i="13" s="1"/>
  <c r="D54" i="13"/>
  <c r="M54" i="13" s="1"/>
  <c r="D55" i="13"/>
  <c r="D56" i="13"/>
  <c r="D57" i="13"/>
  <c r="D58" i="13"/>
  <c r="M58" i="13" s="1"/>
  <c r="D59" i="13"/>
  <c r="D60" i="13"/>
  <c r="D61" i="13"/>
  <c r="D62" i="13"/>
  <c r="D63" i="13"/>
  <c r="M63" i="13" s="1"/>
  <c r="D64" i="13"/>
  <c r="M64" i="13" s="1"/>
  <c r="D65" i="13"/>
  <c r="M65" i="13" s="1"/>
  <c r="D66" i="13"/>
  <c r="M66" i="13" s="1"/>
  <c r="D67" i="13"/>
  <c r="D68" i="13"/>
  <c r="D69" i="13"/>
  <c r="D70" i="13"/>
  <c r="M70" i="13" s="1"/>
  <c r="D71" i="13"/>
  <c r="D72" i="13"/>
  <c r="D73" i="13"/>
  <c r="D74" i="13"/>
  <c r="D75" i="13"/>
  <c r="M75" i="13" s="1"/>
  <c r="D76" i="13"/>
  <c r="M76" i="13" s="1"/>
  <c r="D77" i="13"/>
  <c r="M77" i="13" s="1"/>
  <c r="D78" i="13"/>
  <c r="M78" i="13" s="1"/>
  <c r="D79" i="13"/>
  <c r="D80" i="13"/>
  <c r="D81" i="13"/>
  <c r="D82" i="13"/>
  <c r="M82" i="13" s="1"/>
  <c r="D83" i="13"/>
  <c r="D84" i="13"/>
  <c r="D85" i="13"/>
  <c r="D86" i="13"/>
  <c r="D87" i="13"/>
  <c r="M87" i="13" s="1"/>
  <c r="D88" i="13"/>
  <c r="M88" i="13" s="1"/>
  <c r="D89" i="13"/>
  <c r="M89" i="13" s="1"/>
  <c r="D90" i="13"/>
  <c r="M90" i="13" s="1"/>
  <c r="D91" i="13"/>
  <c r="D92" i="13"/>
  <c r="D93" i="13"/>
  <c r="D94" i="13"/>
  <c r="M94" i="13" s="1"/>
  <c r="D95" i="13"/>
  <c r="D96" i="13"/>
  <c r="D97" i="13"/>
  <c r="D98" i="13"/>
  <c r="D99" i="13"/>
  <c r="M99" i="13" s="1"/>
  <c r="D100" i="13"/>
  <c r="M100" i="13" s="1"/>
  <c r="D101" i="13"/>
  <c r="M101" i="13" s="1"/>
  <c r="M95" i="13" l="1"/>
  <c r="M83" i="13"/>
  <c r="M71" i="13"/>
  <c r="M59" i="13"/>
  <c r="M47" i="13"/>
  <c r="M35" i="13"/>
  <c r="M23" i="13"/>
  <c r="M11" i="13"/>
  <c r="M93" i="13"/>
  <c r="M81" i="13"/>
  <c r="M69" i="13"/>
  <c r="M57" i="13"/>
  <c r="M45" i="13"/>
  <c r="M33" i="13"/>
  <c r="M21" i="13"/>
  <c r="M9" i="13"/>
  <c r="M92" i="13"/>
  <c r="M80" i="13"/>
  <c r="M68" i="13"/>
  <c r="M56" i="13"/>
  <c r="M44" i="13"/>
  <c r="M32" i="13"/>
  <c r="M20" i="13"/>
  <c r="M8" i="13"/>
  <c r="M91" i="13"/>
  <c r="M79" i="13"/>
  <c r="M67" i="13"/>
  <c r="M55" i="13"/>
  <c r="M43" i="13"/>
  <c r="M31" i="13"/>
  <c r="M19" i="13"/>
  <c r="M7" i="13"/>
  <c r="M98" i="13"/>
  <c r="M86" i="13"/>
  <c r="M74" i="13"/>
  <c r="M62" i="13"/>
  <c r="M50" i="13"/>
  <c r="M38" i="13"/>
  <c r="M26" i="13"/>
  <c r="M14" i="13"/>
  <c r="M97" i="13"/>
  <c r="M85" i="13"/>
  <c r="M73" i="13"/>
  <c r="M61" i="13"/>
  <c r="M49" i="13"/>
  <c r="M37" i="13"/>
  <c r="M25" i="13"/>
  <c r="M13" i="13"/>
  <c r="M96" i="13"/>
  <c r="M84" i="13"/>
  <c r="M72" i="13"/>
  <c r="M60" i="13"/>
  <c r="M48" i="13"/>
  <c r="M36" i="13"/>
  <c r="M24" i="13"/>
  <c r="M12" i="13"/>
  <c r="F100" i="13"/>
  <c r="J6" i="13"/>
  <c r="J7" i="13"/>
  <c r="J54" i="13"/>
  <c r="J55" i="13"/>
  <c r="J4" i="13"/>
  <c r="J5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F44" i="13"/>
  <c r="F45" i="13"/>
  <c r="F9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4" i="13"/>
  <c r="F95" i="13"/>
  <c r="F96" i="13"/>
  <c r="F97" i="13"/>
  <c r="F98" i="13"/>
  <c r="F99" i="13"/>
  <c r="L97" i="13" l="1"/>
  <c r="L84" i="13"/>
  <c r="L71" i="13"/>
  <c r="L59" i="13"/>
  <c r="L47" i="13"/>
  <c r="L33" i="13"/>
  <c r="L9" i="13"/>
  <c r="L96" i="13"/>
  <c r="L83" i="13"/>
  <c r="L70" i="13"/>
  <c r="L58" i="13"/>
  <c r="L46" i="13"/>
  <c r="L32" i="13"/>
  <c r="L20" i="13"/>
  <c r="L8" i="13"/>
  <c r="L82" i="13"/>
  <c r="L94" i="13"/>
  <c r="L81" i="13"/>
  <c r="L68" i="13"/>
  <c r="L56" i="13"/>
  <c r="L42" i="13"/>
  <c r="L30" i="13"/>
  <c r="L18" i="13"/>
  <c r="L6" i="13"/>
  <c r="L90" i="13"/>
  <c r="L80" i="13"/>
  <c r="L55" i="13"/>
  <c r="L29" i="13"/>
  <c r="L92" i="13"/>
  <c r="L67" i="13"/>
  <c r="L41" i="13"/>
  <c r="L17" i="13"/>
  <c r="L91" i="13"/>
  <c r="L79" i="13"/>
  <c r="L66" i="13"/>
  <c r="L54" i="13"/>
  <c r="L40" i="13"/>
  <c r="L28" i="13"/>
  <c r="L16" i="13"/>
  <c r="L53" i="13"/>
  <c r="L64" i="13"/>
  <c r="L52" i="13"/>
  <c r="L26" i="13"/>
  <c r="L88" i="13"/>
  <c r="L76" i="13"/>
  <c r="L44" i="13"/>
  <c r="L50" i="13"/>
  <c r="L78" i="13"/>
  <c r="L98" i="13"/>
  <c r="L85" i="13"/>
  <c r="L72" i="13"/>
  <c r="L60" i="13"/>
  <c r="L34" i="13"/>
  <c r="L22" i="13"/>
  <c r="L10" i="13"/>
  <c r="L100" i="13"/>
  <c r="L4" i="13"/>
  <c r="L21" i="13"/>
  <c r="L95" i="13"/>
  <c r="L69" i="13"/>
  <c r="L57" i="13"/>
  <c r="L43" i="13"/>
  <c r="L31" i="13"/>
  <c r="L19" i="13"/>
  <c r="L7" i="13"/>
  <c r="L5" i="13"/>
  <c r="L65" i="13"/>
  <c r="L39" i="13"/>
  <c r="L27" i="13"/>
  <c r="L15" i="13"/>
  <c r="L93" i="13"/>
  <c r="L89" i="13"/>
  <c r="L77" i="13"/>
  <c r="L38" i="13"/>
  <c r="L14" i="13"/>
  <c r="L45" i="13"/>
  <c r="L63" i="13"/>
  <c r="L51" i="13"/>
  <c r="L37" i="13"/>
  <c r="L25" i="13"/>
  <c r="L13" i="13"/>
  <c r="L75" i="13"/>
  <c r="L36" i="13"/>
  <c r="L12" i="13"/>
  <c r="L87" i="13"/>
  <c r="L62" i="13"/>
  <c r="L24" i="13"/>
  <c r="L99" i="13"/>
  <c r="L86" i="13"/>
  <c r="L73" i="13"/>
  <c r="L61" i="13"/>
  <c r="L49" i="13"/>
  <c r="L35" i="13"/>
  <c r="L23" i="13"/>
  <c r="L11" i="13"/>
  <c r="L48" i="13"/>
  <c r="F3" i="13"/>
  <c r="J3" i="13"/>
  <c r="F101" i="13"/>
  <c r="F74" i="13"/>
  <c r="L74" i="13" l="1"/>
  <c r="L101" i="13"/>
  <c r="L3" i="13"/>
</calcChain>
</file>

<file path=xl/sharedStrings.xml><?xml version="1.0" encoding="utf-8"?>
<sst xmlns="http://schemas.openxmlformats.org/spreadsheetml/2006/main" count="5909" uniqueCount="731">
  <si>
    <t>TypEnreg</t>
  </si>
  <si>
    <t>Code TCCP</t>
  </si>
  <si>
    <t>Code Entreprise</t>
  </si>
  <si>
    <t>Num INSEE</t>
  </si>
  <si>
    <t>Titre</t>
  </si>
  <si>
    <t>Nom</t>
  </si>
  <si>
    <t>Prenom</t>
  </si>
  <si>
    <t>Date Naissance</t>
  </si>
  <si>
    <t>Ville Naissance</t>
  </si>
  <si>
    <t>Salarie</t>
  </si>
  <si>
    <t>Soumis CSG</t>
  </si>
  <si>
    <t>Complement rue</t>
  </si>
  <si>
    <t>Num rue nom rue</t>
  </si>
  <si>
    <t>Localite non distributrice</t>
  </si>
  <si>
    <t>Code Postal</t>
  </si>
  <si>
    <t>Ville</t>
  </si>
  <si>
    <t>Code Pays</t>
  </si>
  <si>
    <t>Email</t>
  </si>
  <si>
    <t>Telephone Domicile</t>
  </si>
  <si>
    <t>Telephone Portable</t>
  </si>
  <si>
    <t>Date Entree</t>
  </si>
  <si>
    <t>Code Etat</t>
  </si>
  <si>
    <t>Montant total Partage de la Valeur</t>
  </si>
  <si>
    <t>CodSupport1</t>
  </si>
  <si>
    <t>VER</t>
  </si>
  <si>
    <t>GPA</t>
  </si>
  <si>
    <t>O</t>
  </si>
  <si>
    <t>A</t>
  </si>
  <si>
    <t>N</t>
  </si>
  <si>
    <t>CodSupport2</t>
  </si>
  <si>
    <t>Exemple &gt;</t>
  </si>
  <si>
    <t>Aide à la saisie &gt;</t>
  </si>
  <si>
    <t>Dupont</t>
  </si>
  <si>
    <t>Jeanne</t>
  </si>
  <si>
    <t>Paris</t>
  </si>
  <si>
    <t>1 rue de la voie</t>
  </si>
  <si>
    <t>Nanterre</t>
  </si>
  <si>
    <t>FR</t>
  </si>
  <si>
    <t>email@mail.fr</t>
  </si>
  <si>
    <t>0601020304</t>
  </si>
  <si>
    <t>0102030405</t>
  </si>
  <si>
    <t xml:space="preserve">Information facultative
Maximum de 10 caractères
</t>
  </si>
  <si>
    <t>Comment remplir le fichier de consultation ?</t>
  </si>
  <si>
    <t>Données à saisir dans cet espace</t>
  </si>
  <si>
    <t xml:space="preserve">Identification entreprise : </t>
  </si>
  <si>
    <t>Code entreprise</t>
  </si>
  <si>
    <t>Nom de l'entreprise</t>
  </si>
  <si>
    <t>Prénom et nom du Correspondant</t>
  </si>
  <si>
    <t xml:space="preserve">E-mail du Correspondant </t>
  </si>
  <si>
    <t>FICHIER DE VERSEMENT
DE LA PRIME DE PARTAGE DE LA VALEUR (PPV)</t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</si>
  <si>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Format JJ/MM/AAA
</t>
    </r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</si>
  <si>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Maximum de 10 caractères
</t>
    </r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</si>
  <si>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Renseignez : 
A pour Actif
P pour Parti
R pour Retraité
D pour Décédé </t>
    </r>
  </si>
  <si>
    <t>Accédez &gt;</t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</si>
  <si>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Date d'entrée dans l'entreprise
Format JJ/MM/AAAA</t>
    </r>
  </si>
  <si>
    <t>Pays</t>
  </si>
  <si>
    <t>AFGHANISTAN</t>
  </si>
  <si>
    <t>AF</t>
  </si>
  <si>
    <t>AFRIQUE DU SUD</t>
  </si>
  <si>
    <t>ZA</t>
  </si>
  <si>
    <t>ALBANIE</t>
  </si>
  <si>
    <t>AL</t>
  </si>
  <si>
    <t>ALGERIE</t>
  </si>
  <si>
    <t>DZ</t>
  </si>
  <si>
    <t>ALLEMAGNE</t>
  </si>
  <si>
    <t>DE</t>
  </si>
  <si>
    <t>ANDORRE</t>
  </si>
  <si>
    <t>AD</t>
  </si>
  <si>
    <t>ANGOLA</t>
  </si>
  <si>
    <t>AO</t>
  </si>
  <si>
    <t>ANGUILLA</t>
  </si>
  <si>
    <t>AI</t>
  </si>
  <si>
    <t>ANTIGUA-ET-BARBUDA</t>
  </si>
  <si>
    <t>AG</t>
  </si>
  <si>
    <t>ANTILLES NEERLANDAISES</t>
  </si>
  <si>
    <t>AN</t>
  </si>
  <si>
    <t>ARABIE SAOUDITE</t>
  </si>
  <si>
    <t>SA</t>
  </si>
  <si>
    <t>ARGENTINE</t>
  </si>
  <si>
    <t>AR</t>
  </si>
  <si>
    <t>ARMENIE</t>
  </si>
  <si>
    <t>AM</t>
  </si>
  <si>
    <t>ARUBA</t>
  </si>
  <si>
    <t>AW</t>
  </si>
  <si>
    <t>AUSTRALIE</t>
  </si>
  <si>
    <t>AU</t>
  </si>
  <si>
    <t>AUTRICHE</t>
  </si>
  <si>
    <t>AT</t>
  </si>
  <si>
    <t>AZERBAIDJAN</t>
  </si>
  <si>
    <t>AZ</t>
  </si>
  <si>
    <t>BAHAMAS</t>
  </si>
  <si>
    <t>BS</t>
  </si>
  <si>
    <t>BAHREIN</t>
  </si>
  <si>
    <t>BH</t>
  </si>
  <si>
    <t>BANGLADESH</t>
  </si>
  <si>
    <t>BD</t>
  </si>
  <si>
    <t>BARBADE</t>
  </si>
  <si>
    <t>BB</t>
  </si>
  <si>
    <t>BELGIQUE</t>
  </si>
  <si>
    <t>BE</t>
  </si>
  <si>
    <t>BELIZE</t>
  </si>
  <si>
    <t>BZ</t>
  </si>
  <si>
    <t>BENIN</t>
  </si>
  <si>
    <t>BJ</t>
  </si>
  <si>
    <t>BERMUDES</t>
  </si>
  <si>
    <t>BM</t>
  </si>
  <si>
    <t>BHOUTAN</t>
  </si>
  <si>
    <t>BT</t>
  </si>
  <si>
    <t>BIELORUSSIE</t>
  </si>
  <si>
    <t>BY</t>
  </si>
  <si>
    <t>BIRMANIE</t>
  </si>
  <si>
    <t>MM</t>
  </si>
  <si>
    <t>BOLIVIE</t>
  </si>
  <si>
    <t>BO</t>
  </si>
  <si>
    <t>BONAIRE, SAINT EUSTACHE ET SABA</t>
  </si>
  <si>
    <t>BQ</t>
  </si>
  <si>
    <t>BOSNIE-HERZEGOVINE</t>
  </si>
  <si>
    <t>BA</t>
  </si>
  <si>
    <t>BOTSWANA</t>
  </si>
  <si>
    <t>BW</t>
  </si>
  <si>
    <t>BOUVET (ILE)</t>
  </si>
  <si>
    <t>BV</t>
  </si>
  <si>
    <t>BRESIL</t>
  </si>
  <si>
    <t>BR</t>
  </si>
  <si>
    <t>BRUNEI</t>
  </si>
  <si>
    <t>BN</t>
  </si>
  <si>
    <t>BULGARIE</t>
  </si>
  <si>
    <t>BG</t>
  </si>
  <si>
    <t>BURKINA</t>
  </si>
  <si>
    <t>BF</t>
  </si>
  <si>
    <t>BURUNDI</t>
  </si>
  <si>
    <t>BI</t>
  </si>
  <si>
    <t>CAIMANES (ILES)</t>
  </si>
  <si>
    <t>KY</t>
  </si>
  <si>
    <t>CAMBODGE</t>
  </si>
  <si>
    <t>KH</t>
  </si>
  <si>
    <t>CAMEROUN</t>
  </si>
  <si>
    <t>CM</t>
  </si>
  <si>
    <t>CANADA</t>
  </si>
  <si>
    <t>CA</t>
  </si>
  <si>
    <t>CAP-VERT</t>
  </si>
  <si>
    <t>CV</t>
  </si>
  <si>
    <t>CENTRAFRICAINE (REPUBLIQUE)</t>
  </si>
  <si>
    <t>CF</t>
  </si>
  <si>
    <t>CHILI</t>
  </si>
  <si>
    <t>CL</t>
  </si>
  <si>
    <t>CHINE</t>
  </si>
  <si>
    <t>CN</t>
  </si>
  <si>
    <t>CHRISTMAS (ILE)</t>
  </si>
  <si>
    <t>CX</t>
  </si>
  <si>
    <t>CHYPRE</t>
  </si>
  <si>
    <t>CY</t>
  </si>
  <si>
    <t>COCOS ou KEELING (ILES)</t>
  </si>
  <si>
    <t>CC</t>
  </si>
  <si>
    <t>COLOMBIE</t>
  </si>
  <si>
    <t>CO</t>
  </si>
  <si>
    <t>COMORES</t>
  </si>
  <si>
    <t>KM</t>
  </si>
  <si>
    <t>CONGO</t>
  </si>
  <si>
    <t>CG</t>
  </si>
  <si>
    <t>CONGO (REPUBLIQUE DEMOCRATIQUE)</t>
  </si>
  <si>
    <t>CD</t>
  </si>
  <si>
    <t>COOK (ILES)</t>
  </si>
  <si>
    <t>CK</t>
  </si>
  <si>
    <t>COREE (REPUBLIQUE DE)</t>
  </si>
  <si>
    <t>KR</t>
  </si>
  <si>
    <t>COREE (REPUBLIQUE POPULAIRE DEMOCRATIQUE DE)</t>
  </si>
  <si>
    <t>KP</t>
  </si>
  <si>
    <t>COSTA RICA</t>
  </si>
  <si>
    <t>CR</t>
  </si>
  <si>
    <t>COTE D'IVOIRE</t>
  </si>
  <si>
    <t>CI</t>
  </si>
  <si>
    <t>CROATIE</t>
  </si>
  <si>
    <t>HR</t>
  </si>
  <si>
    <t>CUBA</t>
  </si>
  <si>
    <t>CU</t>
  </si>
  <si>
    <t>CURAÃ‡AO</t>
  </si>
  <si>
    <t>CW</t>
  </si>
  <si>
    <t>DANEMARK</t>
  </si>
  <si>
    <t>DK</t>
  </si>
  <si>
    <t>DJIBOUTI</t>
  </si>
  <si>
    <t>DJ</t>
  </si>
  <si>
    <t>DOMINICAINE (REPUBLIQUE)</t>
  </si>
  <si>
    <t>DO</t>
  </si>
  <si>
    <t>DOMINIQUE</t>
  </si>
  <si>
    <t>DM</t>
  </si>
  <si>
    <t>EGYPTE</t>
  </si>
  <si>
    <t>EG</t>
  </si>
  <si>
    <t>EL SALVADOR</t>
  </si>
  <si>
    <t>SV</t>
  </si>
  <si>
    <t>EMIRATS ARABES UNIS</t>
  </si>
  <si>
    <t>AE</t>
  </si>
  <si>
    <t>EQUATEUR</t>
  </si>
  <si>
    <t>EC</t>
  </si>
  <si>
    <t>ERYTHREE</t>
  </si>
  <si>
    <t>ER</t>
  </si>
  <si>
    <t>ESPAGNE</t>
  </si>
  <si>
    <t>ES</t>
  </si>
  <si>
    <t>ESTONIE</t>
  </si>
  <si>
    <t>EE</t>
  </si>
  <si>
    <t>ESWATINI</t>
  </si>
  <si>
    <t>SZ</t>
  </si>
  <si>
    <t>ETATS-UNIS</t>
  </si>
  <si>
    <t>US</t>
  </si>
  <si>
    <t>ETHIOPIE</t>
  </si>
  <si>
    <t>ET</t>
  </si>
  <si>
    <t>FEROE (ILES)</t>
  </si>
  <si>
    <t>FO</t>
  </si>
  <si>
    <t>FIDJI</t>
  </si>
  <si>
    <t>FJ</t>
  </si>
  <si>
    <t>FINLANDE</t>
  </si>
  <si>
    <t>FI</t>
  </si>
  <si>
    <t>FRANCE</t>
  </si>
  <si>
    <t>GABON</t>
  </si>
  <si>
    <t>GA</t>
  </si>
  <si>
    <t>GAMBIE</t>
  </si>
  <si>
    <t>GM</t>
  </si>
  <si>
    <t>GEORGIE</t>
  </si>
  <si>
    <t>GE</t>
  </si>
  <si>
    <t>GEORGIE DU SUD ET LES ILES SANDWICH DU SUD</t>
  </si>
  <si>
    <t>GS</t>
  </si>
  <si>
    <t>GHANA</t>
  </si>
  <si>
    <t>GH</t>
  </si>
  <si>
    <t>GIBRALTAR</t>
  </si>
  <si>
    <t>GI</t>
  </si>
  <si>
    <t>GRECE</t>
  </si>
  <si>
    <t>GR</t>
  </si>
  <si>
    <t>GRENADE</t>
  </si>
  <si>
    <t>GD</t>
  </si>
  <si>
    <t>GROENLAND</t>
  </si>
  <si>
    <t>GL</t>
  </si>
  <si>
    <t>GUADELOUPE</t>
  </si>
  <si>
    <t>GP</t>
  </si>
  <si>
    <t>GUAM</t>
  </si>
  <si>
    <t>GU</t>
  </si>
  <si>
    <t>GUATEMALA</t>
  </si>
  <si>
    <t>GT</t>
  </si>
  <si>
    <t>GUERNESEY</t>
  </si>
  <si>
    <t>GG</t>
  </si>
  <si>
    <t>GUINEE</t>
  </si>
  <si>
    <t>GN</t>
  </si>
  <si>
    <t>GUINEE EQUATORIALE</t>
  </si>
  <si>
    <t>GQ</t>
  </si>
  <si>
    <t>GUINEE-BISSAU</t>
  </si>
  <si>
    <t>GW</t>
  </si>
  <si>
    <t>GUYANA</t>
  </si>
  <si>
    <t>GY</t>
  </si>
  <si>
    <t>GUYANE</t>
  </si>
  <si>
    <t>GF</t>
  </si>
  <si>
    <t>HAITI</t>
  </si>
  <si>
    <t>HT</t>
  </si>
  <si>
    <t>HEARD ET MACDONALD (ILES)</t>
  </si>
  <si>
    <t>HM</t>
  </si>
  <si>
    <t>HONDURAS</t>
  </si>
  <si>
    <t>HN</t>
  </si>
  <si>
    <t>HONG-KONG</t>
  </si>
  <si>
    <t>HK</t>
  </si>
  <si>
    <t>HONGRIE</t>
  </si>
  <si>
    <t>HU</t>
  </si>
  <si>
    <t>INDE</t>
  </si>
  <si>
    <t>IN</t>
  </si>
  <si>
    <t>INDONESIE</t>
  </si>
  <si>
    <t>ID</t>
  </si>
  <si>
    <t>IRAN</t>
  </si>
  <si>
    <t>IR</t>
  </si>
  <si>
    <t>IRAQ</t>
  </si>
  <si>
    <t>IQ</t>
  </si>
  <si>
    <t>IRLANDE, ou EIRE</t>
  </si>
  <si>
    <t>IE</t>
  </si>
  <si>
    <t>ISLANDE</t>
  </si>
  <si>
    <t>IS</t>
  </si>
  <si>
    <t>ISRAEL</t>
  </si>
  <si>
    <t>IL</t>
  </si>
  <si>
    <t>ITALIE</t>
  </si>
  <si>
    <t>IT</t>
  </si>
  <si>
    <t>JAMAIQUE</t>
  </si>
  <si>
    <t>JM</t>
  </si>
  <si>
    <t>JAPON</t>
  </si>
  <si>
    <t>JP</t>
  </si>
  <si>
    <t>JERSEY</t>
  </si>
  <si>
    <t>JE</t>
  </si>
  <si>
    <t>JORDANIE</t>
  </si>
  <si>
    <t>JO</t>
  </si>
  <si>
    <t>KAZAKHSTAN</t>
  </si>
  <si>
    <t>KZ</t>
  </si>
  <si>
    <t>KENYA</t>
  </si>
  <si>
    <t>KE</t>
  </si>
  <si>
    <t>KIRGHIZISTAN</t>
  </si>
  <si>
    <t>KG</t>
  </si>
  <si>
    <t>KIRIBATI</t>
  </si>
  <si>
    <t>KI</t>
  </si>
  <si>
    <t>KOSOVO</t>
  </si>
  <si>
    <t>XK</t>
  </si>
  <si>
    <t>KOWEIT</t>
  </si>
  <si>
    <t>KW</t>
  </si>
  <si>
    <t>LA REUNION</t>
  </si>
  <si>
    <t>RE</t>
  </si>
  <si>
    <t>LAOS</t>
  </si>
  <si>
    <t>LA</t>
  </si>
  <si>
    <t>LESOTHO</t>
  </si>
  <si>
    <t>LS</t>
  </si>
  <si>
    <t>LETTONIE</t>
  </si>
  <si>
    <t>LV</t>
  </si>
  <si>
    <t>LIBAN</t>
  </si>
  <si>
    <t>LB</t>
  </si>
  <si>
    <t>LIBERIA</t>
  </si>
  <si>
    <t>LR</t>
  </si>
  <si>
    <t>LIBYE</t>
  </si>
  <si>
    <t>LY</t>
  </si>
  <si>
    <t>LIECHTENSTEIN</t>
  </si>
  <si>
    <t>LI</t>
  </si>
  <si>
    <t>LITUANIE</t>
  </si>
  <si>
    <t>LT</t>
  </si>
  <si>
    <t>LUXEMBOURG</t>
  </si>
  <si>
    <t>LU</t>
  </si>
  <si>
    <t>MACAO</t>
  </si>
  <si>
    <t>MO</t>
  </si>
  <si>
    <t>MACEDOINE DU NORD</t>
  </si>
  <si>
    <t>MK</t>
  </si>
  <si>
    <t>MADAGASCAR</t>
  </si>
  <si>
    <t>MG</t>
  </si>
  <si>
    <t>MALAISIE</t>
  </si>
  <si>
    <t>MY</t>
  </si>
  <si>
    <t>MALAWI</t>
  </si>
  <si>
    <t>MW</t>
  </si>
  <si>
    <t>MALDIVES</t>
  </si>
  <si>
    <t>MV</t>
  </si>
  <si>
    <t>MALI</t>
  </si>
  <si>
    <t>ML</t>
  </si>
  <si>
    <t>MALOUINES, OU FALKLAND (ILES)</t>
  </si>
  <si>
    <t>FK</t>
  </si>
  <si>
    <t>MALTE</t>
  </si>
  <si>
    <t>MT</t>
  </si>
  <si>
    <t>MAN (ILE)</t>
  </si>
  <si>
    <t>IM</t>
  </si>
  <si>
    <t>MARIANNES DU NORD (ILES)</t>
  </si>
  <si>
    <t>MP</t>
  </si>
  <si>
    <t>MAROC</t>
  </si>
  <si>
    <t>MA</t>
  </si>
  <si>
    <t>MARSHALL (ILES)</t>
  </si>
  <si>
    <t>MH</t>
  </si>
  <si>
    <t>MARTINIQUE</t>
  </si>
  <si>
    <t>MQ</t>
  </si>
  <si>
    <t>MAURICE</t>
  </si>
  <si>
    <t>MU</t>
  </si>
  <si>
    <t>MAURITANIE</t>
  </si>
  <si>
    <t>MR</t>
  </si>
  <si>
    <t>MAYOTTE</t>
  </si>
  <si>
    <t>YT</t>
  </si>
  <si>
    <t>MEXIQUE</t>
  </si>
  <si>
    <t>MX</t>
  </si>
  <si>
    <t>MICRONESIE (ETATS FEDERES DE)</t>
  </si>
  <si>
    <t>FM</t>
  </si>
  <si>
    <t>MOLDAVIE</t>
  </si>
  <si>
    <t>MD</t>
  </si>
  <si>
    <t>MONACO</t>
  </si>
  <si>
    <t>MC</t>
  </si>
  <si>
    <t>MONGOLIE</t>
  </si>
  <si>
    <t>MN</t>
  </si>
  <si>
    <t>MONTENEGRO</t>
  </si>
  <si>
    <t>ME</t>
  </si>
  <si>
    <t>MONTSERRAT</t>
  </si>
  <si>
    <t>MS</t>
  </si>
  <si>
    <t>MOZAMBIQUE</t>
  </si>
  <si>
    <t>MZ</t>
  </si>
  <si>
    <t>NAMIBIE</t>
  </si>
  <si>
    <t>NA</t>
  </si>
  <si>
    <t>NAURU</t>
  </si>
  <si>
    <t>NR</t>
  </si>
  <si>
    <t>NEPAL</t>
  </si>
  <si>
    <t>NP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</si>
  <si>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</si>
  <si>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</si>
  <si>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</si>
  <si>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</si>
  <si>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</si>
  <si>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</si>
  <si>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</si>
  <si>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</si>
  <si>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(ILE)</t>
  </si>
  <si>
    <t>NF</t>
  </si>
  <si>
    <t>NORVEGE</t>
  </si>
  <si>
    <t>NO</t>
  </si>
  <si>
    <t>NOUVELLE-CALEDONIE</t>
  </si>
  <si>
    <t>NC</t>
  </si>
  <si>
    <t>NOUVELLE-ZELANDE</t>
  </si>
  <si>
    <t>NZ</t>
  </si>
  <si>
    <t>OCEAN INDIEN (TERRITOIRE BRITANNIQUE DE L')</t>
  </si>
  <si>
    <t>IO</t>
  </si>
  <si>
    <t>OMAN</t>
  </si>
  <si>
    <t>OM</t>
  </si>
  <si>
    <t>OUGANDA</t>
  </si>
  <si>
    <t>UG</t>
  </si>
  <si>
    <t>OUZBEKISTAN</t>
  </si>
  <si>
    <t>UZ</t>
  </si>
  <si>
    <t>PAKISTAN</t>
  </si>
  <si>
    <t>PK</t>
  </si>
  <si>
    <t>PALAOS (ILES)</t>
  </si>
  <si>
    <t>PW</t>
  </si>
  <si>
    <t>PALESTINE (Etat de)</t>
  </si>
  <si>
    <t>PS</t>
  </si>
  <si>
    <t>PANAMA</t>
  </si>
  <si>
    <t>PA</t>
  </si>
  <si>
    <t>PAPOUASIE-NOUVELLE-GUINEE</t>
  </si>
  <si>
    <t>PG</t>
  </si>
  <si>
    <t>PARAGUAY</t>
  </si>
  <si>
    <t>PY</t>
  </si>
  <si>
    <t>PAYS-BAS</t>
  </si>
  <si>
    <t>NL</t>
  </si>
  <si>
    <t>PEROU</t>
  </si>
  <si>
    <t>PE</t>
  </si>
  <si>
    <t>PHILIPPINES</t>
  </si>
  <si>
    <t>PH</t>
  </si>
  <si>
    <t>PITCAIRN (ILE)</t>
  </si>
  <si>
    <t>PN</t>
  </si>
  <si>
    <t>POLOGNE</t>
  </si>
  <si>
    <t>PL</t>
  </si>
  <si>
    <t>POLYNESIE FRANCAISE</t>
  </si>
  <si>
    <t>PF</t>
  </si>
  <si>
    <t>PORTO RICO</t>
  </si>
  <si>
    <t>PR</t>
  </si>
  <si>
    <t>PORTUGAL</t>
  </si>
  <si>
    <t>PT</t>
  </si>
  <si>
    <t>QATAR</t>
  </si>
  <si>
    <t>QA</t>
  </si>
  <si>
    <t>ROUMANIE</t>
  </si>
  <si>
    <t>RO</t>
  </si>
  <si>
    <t>ROYAUME-UNI</t>
  </si>
  <si>
    <t>GB</t>
  </si>
  <si>
    <t>RUSSIE</t>
  </si>
  <si>
    <t>RU</t>
  </si>
  <si>
    <t>RWANDA</t>
  </si>
  <si>
    <t>RW</t>
  </si>
  <si>
    <t>SAHARA OCCIDENTAL</t>
  </si>
  <si>
    <t>EH</t>
  </si>
  <si>
    <t>SAINT-BARTHELEMY</t>
  </si>
  <si>
    <t>BL</t>
  </si>
  <si>
    <t>SAINT-CHRISTOPHE-ET-NIEVES</t>
  </si>
  <si>
    <t>KN</t>
  </si>
  <si>
    <t>SAINTE HELENE, ASCENSION ET TRISTAN DA CUNHA</t>
  </si>
  <si>
    <t>SH</t>
  </si>
  <si>
    <t>SAINTE-LUCIE</t>
  </si>
  <si>
    <t>LC</t>
  </si>
  <si>
    <t>SAINT-MARIN</t>
  </si>
  <si>
    <t>SM</t>
  </si>
  <si>
    <t>SAINT-MARTIN</t>
  </si>
  <si>
    <t>MF</t>
  </si>
  <si>
    <t>SAINT-MARTIN (PARTIE NEERLANDAISE)</t>
  </si>
  <si>
    <t>SX</t>
  </si>
  <si>
    <t>SAINT-PIERRE-ET-MIQUELON</t>
  </si>
  <si>
    <t>PM</t>
  </si>
  <si>
    <t>SAINT-VINCENT-ET-LES GRENADINES</t>
  </si>
  <si>
    <t>VC</t>
  </si>
  <si>
    <t>SALOMON (ILES)</t>
  </si>
  <si>
    <t>SB</t>
  </si>
  <si>
    <t>SAMOA AMERICAINES</t>
  </si>
  <si>
    <t>AS</t>
  </si>
  <si>
    <t>SAMOA OCCIDENTALES</t>
  </si>
  <si>
    <t>WS</t>
  </si>
  <si>
    <t>SAO TOME-ET-PRINCIPE</t>
  </si>
  <si>
    <t>ST</t>
  </si>
  <si>
    <t>SENEGAL</t>
  </si>
  <si>
    <t>SN</t>
  </si>
  <si>
    <t>SERBIE</t>
  </si>
  <si>
    <t>RS</t>
  </si>
  <si>
    <t>SEYCHELLES</t>
  </si>
  <si>
    <t>SC</t>
  </si>
  <si>
    <t>SIERRA LEONE</t>
  </si>
  <si>
    <t>SL</t>
  </si>
  <si>
    <t>SINGAPOUR</t>
  </si>
  <si>
    <t>SG</t>
  </si>
  <si>
    <t>SLOVAQUIE</t>
  </si>
  <si>
    <t>SK</t>
  </si>
  <si>
    <t>SLOVENIE</t>
  </si>
  <si>
    <t>SI</t>
  </si>
  <si>
    <t>SOMALIE</t>
  </si>
  <si>
    <t>SO</t>
  </si>
  <si>
    <t>SOUDAN</t>
  </si>
  <si>
    <t>SD</t>
  </si>
  <si>
    <t>SOUDAN DU SUD</t>
  </si>
  <si>
    <t>SS</t>
  </si>
  <si>
    <t>SRI LANKA</t>
  </si>
  <si>
    <t>LK</t>
  </si>
  <si>
    <t>SUEDE</t>
  </si>
  <si>
    <t>SE</t>
  </si>
  <si>
    <t>SUISSE</t>
  </si>
  <si>
    <t>CH</t>
  </si>
  <si>
    <t>SURINAME</t>
  </si>
  <si>
    <t>SR</t>
  </si>
  <si>
    <t>SVALBARD et ILE JAN MAYEN</t>
  </si>
  <si>
    <t>SJ</t>
  </si>
  <si>
    <t>SYRIE</t>
  </si>
  <si>
    <t>SY</t>
  </si>
  <si>
    <t>TADJIKISTAN</t>
  </si>
  <si>
    <t>TJ</t>
  </si>
  <si>
    <t>TAIWAN</t>
  </si>
  <si>
    <t>TW</t>
  </si>
  <si>
    <t>TANZANIE</t>
  </si>
  <si>
    <t>TZ</t>
  </si>
  <si>
    <t>TCHAD</t>
  </si>
  <si>
    <t>TD</t>
  </si>
  <si>
    <t>TCHEQUIE</t>
  </si>
  <si>
    <t>CZ</t>
  </si>
  <si>
    <t>TERRES AUSTRALES FRANCAISES</t>
  </si>
  <si>
    <t>TF</t>
  </si>
  <si>
    <t>THAILANDE</t>
  </si>
  <si>
    <t>TH</t>
  </si>
  <si>
    <t>TIMOR ORIENTAL</t>
  </si>
  <si>
    <t>TL</t>
  </si>
  <si>
    <t>TOGO</t>
  </si>
  <si>
    <t>TG</t>
  </si>
  <si>
    <t>TOKELAU</t>
  </si>
  <si>
    <t>TK</t>
  </si>
  <si>
    <t>TONGA</t>
  </si>
  <si>
    <t>TO</t>
  </si>
  <si>
    <t>TRINITE-ET-TOBAGO</t>
  </si>
  <si>
    <t>TT</t>
  </si>
  <si>
    <t>TUNISIE</t>
  </si>
  <si>
    <t>TN</t>
  </si>
  <si>
    <t>TURKMENISTAN</t>
  </si>
  <si>
    <t>TM</t>
  </si>
  <si>
    <t>TURKS ET CAIQUES (ILES)</t>
  </si>
  <si>
    <t>TC</t>
  </si>
  <si>
    <t>TURQUIE</t>
  </si>
  <si>
    <t>TR</t>
  </si>
  <si>
    <t>TUVALU</t>
  </si>
  <si>
    <t>TV</t>
  </si>
  <si>
    <t>UKRAINE</t>
  </si>
  <si>
    <t>UA</t>
  </si>
  <si>
    <t>URUGUAY</t>
  </si>
  <si>
    <t>UY</t>
  </si>
  <si>
    <t>VANUATU</t>
  </si>
  <si>
    <t>VU</t>
  </si>
  <si>
    <t>VATICAN, ou SAINT-SIEGE</t>
  </si>
  <si>
    <t>VA</t>
  </si>
  <si>
    <t>VENEZUELA</t>
  </si>
  <si>
    <t>VE</t>
  </si>
  <si>
    <t>VIERGES BRITANNIQUES (ILES)</t>
  </si>
  <si>
    <t>VG</t>
  </si>
  <si>
    <t>VIERGES DES ETATS-UNIS (ILES)</t>
  </si>
  <si>
    <t>VI</t>
  </si>
  <si>
    <t>VIET NAM</t>
  </si>
  <si>
    <t>VN</t>
  </si>
  <si>
    <t>WALLIS-ET-FUTUNA</t>
  </si>
  <si>
    <t>WF</t>
  </si>
  <si>
    <t>YEMEN</t>
  </si>
  <si>
    <t>YE</t>
  </si>
  <si>
    <t>ZAMBIE</t>
  </si>
  <si>
    <t>ZM</t>
  </si>
  <si>
    <t>ZIMBABWE</t>
  </si>
  <si>
    <t>ZW</t>
  </si>
  <si>
    <t>INVESTISSEMENT PEE</t>
  </si>
  <si>
    <t>Choix du profil de Gestion Pilotée</t>
  </si>
  <si>
    <t>INFORMATION ENTREPRISE</t>
  </si>
  <si>
    <t>INFORMATIONS SALARIÉS</t>
  </si>
  <si>
    <t>INVESTISSEMENT PERCOL</t>
  </si>
  <si>
    <t>Profil Prudent Horizon Retraite</t>
  </si>
  <si>
    <t>Etat épargnant</t>
  </si>
  <si>
    <t>P</t>
  </si>
  <si>
    <t>R</t>
  </si>
  <si>
    <t>D</t>
  </si>
  <si>
    <t>CSG/CRDS</t>
  </si>
  <si>
    <t>Salarié/TNS</t>
  </si>
  <si>
    <t>Profil Gestion Pilotée</t>
  </si>
  <si>
    <t>Profil Équilibre Horizon Retraite</t>
  </si>
  <si>
    <t>Profil Dynamique Horizon Retraite</t>
  </si>
  <si>
    <t>Civilité</t>
  </si>
  <si>
    <t>SMIC</t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</si>
  <si>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Maximum de 32 caractères
</t>
    </r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</si>
  <si>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Adresse postale
Maximum de 32 caractères
</t>
    </r>
  </si>
  <si>
    <t xml:space="preserve">Information facultative
Maximum de 32 caractères
</t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</si>
  <si>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Il s'agit de la civilité de l'épargnant, renseignez :
1 pour Monsieur
2 pour Madame</t>
    </r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</si>
  <si>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Code du pays de résidence du bénéficiaire.
Renseignez "FR" pour France. 
Pour les autres codes, consultez l'onglet "Codes pays"</t>
    </r>
  </si>
  <si>
    <t>CodSupport3</t>
  </si>
  <si>
    <t>CodSupport4</t>
  </si>
  <si>
    <t>CodSupport5</t>
  </si>
  <si>
    <t>CodSupport6</t>
  </si>
  <si>
    <t>CodSupport7</t>
  </si>
  <si>
    <t>CodSupport8</t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</si>
  <si>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Numéro de Sécurité Sociale
Sur 13 ou 15 caractères</t>
    </r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</si>
  <si>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Sur 5 caractères
</t>
    </r>
  </si>
  <si>
    <t>Choix du profil de Gestion Pilotée pour le PERCOL</t>
  </si>
  <si>
    <t>TypeProd1</t>
  </si>
  <si>
    <t>PEE</t>
  </si>
  <si>
    <t>PERCOL</t>
  </si>
  <si>
    <t>Montant total ABD</t>
  </si>
  <si>
    <t>Montant SupPPV1</t>
  </si>
  <si>
    <t>Montant SupPPV8</t>
  </si>
  <si>
    <t>Montant SupPPV7</t>
  </si>
  <si>
    <t>Montant SupPPV6</t>
  </si>
  <si>
    <t>Montant SupPPV5</t>
  </si>
  <si>
    <t>Montant SupPPV4</t>
  </si>
  <si>
    <t>Montant SupPPV3</t>
  </si>
  <si>
    <t>Montant SupPPV2</t>
  </si>
  <si>
    <t>Montant  ABD1</t>
  </si>
  <si>
    <t>+ de 50 salariés</t>
  </si>
  <si>
    <t>- de 50 salariés</t>
  </si>
  <si>
    <t>Taille entreprise</t>
  </si>
  <si>
    <t>Abondement</t>
  </si>
  <si>
    <t>Oui</t>
  </si>
  <si>
    <t>Non</t>
  </si>
  <si>
    <t>Informations complémentaires</t>
  </si>
  <si>
    <t>Nombre de salariés dans l'entreprise</t>
  </si>
  <si>
    <t xml:space="preserve">Investissement dans le 
Plan d'Epargne Entreprise (PEE/PEG/PEI)
</t>
  </si>
  <si>
    <t>Montant  ABD2</t>
  </si>
  <si>
    <t>Montant  ABD3</t>
  </si>
  <si>
    <t>Montant  ABD4</t>
  </si>
  <si>
    <t>Montant  ABD5</t>
  </si>
  <si>
    <t>Montant  ABD6</t>
  </si>
  <si>
    <t>Montant  ABD7</t>
  </si>
  <si>
    <t>Montant  ABD8</t>
  </si>
  <si>
    <t>Total à investir</t>
  </si>
  <si>
    <t>Total Abondement</t>
  </si>
  <si>
    <t>Total 
Prime de partage de la Valeur</t>
  </si>
  <si>
    <t>Montant de l'abondement à investir en gestion pilotée</t>
  </si>
  <si>
    <t>Montant à investir en Gestion Pilotée du PERCOL</t>
  </si>
  <si>
    <t>Montant Partage de la Valeur Perco Pilote</t>
  </si>
  <si>
    <t>Commentaires éventuels de l'entreprise</t>
  </si>
  <si>
    <t>Montant de l'abondement</t>
  </si>
  <si>
    <t>Montant de la PPV</t>
  </si>
  <si>
    <r>
      <t xml:space="preserve">Montant à investir dans le fonds 
 </t>
    </r>
    <r>
      <rPr>
        <b/>
        <sz val="10"/>
        <rFont val="Arial"/>
        <family val="2"/>
      </rPr>
      <t>GER Monétaire 1</t>
    </r>
  </si>
  <si>
    <r>
      <t xml:space="preserve">Montant à investir dans le fonds 
 </t>
    </r>
    <r>
      <rPr>
        <b/>
        <sz val="10"/>
        <rFont val="Arial"/>
        <family val="2"/>
      </rPr>
      <t>GER Prudence 1</t>
    </r>
  </si>
  <si>
    <r>
      <t xml:space="preserve">Montant à investir dans le fonds 
 </t>
    </r>
    <r>
      <rPr>
        <b/>
        <sz val="10"/>
        <rFont val="Arial"/>
        <family val="2"/>
      </rPr>
      <t>GER Équilibre 1</t>
    </r>
  </si>
  <si>
    <r>
      <t xml:space="preserve">Montant à investir dans le fonds 
</t>
    </r>
    <r>
      <rPr>
        <b/>
        <sz val="10"/>
        <rFont val="Arial"/>
        <family val="2"/>
      </rPr>
      <t>GER Dynamique 1</t>
    </r>
  </si>
  <si>
    <r>
      <t xml:space="preserve">Montant à investir dans le fonds 
</t>
    </r>
    <r>
      <rPr>
        <b/>
        <sz val="10"/>
        <rFont val="Arial"/>
        <family val="2"/>
      </rPr>
      <t>GER Solidaire 1</t>
    </r>
  </si>
  <si>
    <r>
      <t xml:space="preserve">Montant à investir dans le fonds 
</t>
    </r>
    <r>
      <rPr>
        <b/>
        <sz val="10"/>
        <rFont val="Arial"/>
        <family val="2"/>
      </rPr>
      <t>Finama Actions Internationales 1</t>
    </r>
  </si>
  <si>
    <t xml:space="preserve"> Remplissez le code du fonds et les montants si vous souhaitez ajouter un autre fonds</t>
  </si>
  <si>
    <t>PER</t>
  </si>
  <si>
    <t>Montant Prime de Partage de la Valeur</t>
  </si>
  <si>
    <t>Montant Abondement</t>
  </si>
  <si>
    <t>Montantabd PERCOL</t>
  </si>
  <si>
    <t>Code et nom du fonds</t>
  </si>
  <si>
    <t>004939 - Diversifonds</t>
  </si>
  <si>
    <t>002459 - Fonvical</t>
  </si>
  <si>
    <t>015719 - Oblifonds</t>
  </si>
  <si>
    <t>349192 - PICTET - Multi Asset Global Opportunities P EUR</t>
  </si>
  <si>
    <t>630153 - PICTET - Global Sustainable Credit HP EUR</t>
  </si>
  <si>
    <t>554913 - PICTET - Digital P EUR</t>
  </si>
  <si>
    <t>559557 - PICTET - Timber P EUR</t>
  </si>
  <si>
    <t>435388 - PICTET - Clean Energy P EUR</t>
  </si>
  <si>
    <t>631714 - PICTET - Global Environmental Opportunities P EUR</t>
  </si>
  <si>
    <t>884860 - PICTET - Water P EUR</t>
  </si>
  <si>
    <t>882277 - PICTET - Global Megatrend Selection P EUR</t>
  </si>
  <si>
    <t>982283 - M&amp;G (Lux) Conservative Allocation Fund A EUR Acc</t>
  </si>
  <si>
    <t>724373 - M&amp;G (Lux) Optimal Income Fund A EUR Acc</t>
  </si>
  <si>
    <t>799617 - M&amp;G (Lux) Sustainable Allocation Fund Euro A Acc</t>
  </si>
  <si>
    <t>988058 - M&amp;G (Lux) Dynamic Allocation Fund Euro A Acc</t>
  </si>
  <si>
    <t>107221 - M&amp;G (Lux) Positive Impact A Eur Acc</t>
  </si>
  <si>
    <t>395634 - BSF Sustainable Euro Bond A2 Eur</t>
  </si>
  <si>
    <t>383399 - BGF Global Multi-Asset Income Fund A2</t>
  </si>
  <si>
    <t>795278 - BGF ESG Emerging Markets Bond</t>
  </si>
  <si>
    <t>283533 - BGF Global Allocation E2</t>
  </si>
  <si>
    <t>795781 - BGF ESG Emerging Markets Blended Bond Fund A2 Eur H</t>
  </si>
  <si>
    <t>289902 - BGF Sustainable Energy A2</t>
  </si>
  <si>
    <t>502762 - BGF Euro-Markets A2</t>
  </si>
  <si>
    <t>594748 - DNCA Invest Beyond Alterosa A</t>
  </si>
  <si>
    <t>394235 - DNCA Invest - Eurose A</t>
  </si>
  <si>
    <t>595398 - DNCA Invest - Beyond Semperosa A</t>
  </si>
  <si>
    <t>842267 - ODDO BHF Artificial Intelligence CR-EUR</t>
  </si>
  <si>
    <t>292278 - Magellan (Part C)</t>
  </si>
  <si>
    <t>CodSupport9</t>
  </si>
  <si>
    <t>Montant SupPPV9</t>
  </si>
  <si>
    <t>Montant  ABD9</t>
  </si>
  <si>
    <t>CodSupport10</t>
  </si>
  <si>
    <t>Montant SupPPV10</t>
  </si>
  <si>
    <t>Montant  ABD10</t>
  </si>
  <si>
    <t>CodSupport11</t>
  </si>
  <si>
    <t>Montant SupPPV11</t>
  </si>
  <si>
    <t>Montant  ABD11</t>
  </si>
  <si>
    <t>CodSupport12</t>
  </si>
  <si>
    <t>Montant SupPPV12</t>
  </si>
  <si>
    <t>Montant  ABD12</t>
  </si>
  <si>
    <t>Investissement dans le 
Plan d'Epargne Retraite (PER Collectfif)</t>
  </si>
  <si>
    <t>Martin</t>
  </si>
  <si>
    <t>Données à saisir dans les onglets "Liste des bénéficiaires", "Investissement PEE" et "Investissement PER"</t>
  </si>
  <si>
    <t>Abondement à verser sur la PPV ?</t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</si>
  <si>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Renseignez :
O pour Salarié
</t>
    </r>
  </si>
  <si>
    <t xml:space="preserve">556517  - Groupama Global Disruption </t>
  </si>
  <si>
    <t>288332 - Groupama Euro Credit Short Duration</t>
  </si>
  <si>
    <t>29902 - Groupama Convictions</t>
  </si>
  <si>
    <t>383734 - Groupama Multistrategies</t>
  </si>
  <si>
    <t>953497 - Groupama America Active Equity</t>
  </si>
  <si>
    <t>271528 - Groupama Euro Active Equity</t>
  </si>
  <si>
    <t>413972 - Groupama Global Bonds</t>
  </si>
  <si>
    <t>959612 - Groupama Europe Active Equity</t>
  </si>
  <si>
    <t>722348 - Groupama Global Active Equity</t>
  </si>
  <si>
    <t>450723 - Groupama Euro Credit</t>
  </si>
  <si>
    <r>
      <rPr>
        <sz val="10"/>
        <color rgb="FF00B050"/>
        <rFont val="Arial"/>
        <family val="2"/>
      </rPr>
      <t>Information facultative</t>
    </r>
    <r>
      <rPr>
        <sz val="10"/>
        <color rgb="FF000000"/>
        <rFont val="Arial"/>
        <family val="2"/>
      </rPr>
      <t xml:space="preserve">
Renseignez :
O pour Oui
N pour Non
NB : Soumis à CSG/CRDS sauf pour les salariés avec une résidence fiscale hors de france
</t>
    </r>
  </si>
  <si>
    <t>Code du fonds</t>
  </si>
  <si>
    <t>Date Sortie</t>
  </si>
  <si>
    <r>
      <rPr>
        <sz val="10"/>
        <color rgb="FF00B050"/>
        <rFont val="Arial"/>
        <family val="2"/>
      </rPr>
      <t>Information obligatoire si salarié Parti</t>
    </r>
    <r>
      <rPr>
        <sz val="10"/>
        <color rgb="FF000000"/>
        <rFont val="Arial"/>
        <family val="2"/>
      </rPr>
      <t xml:space="preserve">
Date de sortie de l'entreprise
Format JJ/MM/AAAA</t>
    </r>
  </si>
  <si>
    <t>Nom de Jeune fille</t>
  </si>
  <si>
    <r>
      <rPr>
        <sz val="10"/>
        <color rgb="FF00B050"/>
        <rFont val="Arial"/>
        <family val="2"/>
      </rPr>
      <t>À renseigner en cas de versement d'abondement</t>
    </r>
    <r>
      <rPr>
        <sz val="10"/>
        <color indexed="8"/>
        <rFont val="Arial"/>
        <family val="2"/>
      </rPr>
      <t xml:space="preserve">
Montant de l'abondement net par bénéficiaire dans le PER
</t>
    </r>
    <r>
      <rPr>
        <sz val="10"/>
        <color rgb="FF000000"/>
        <rFont val="Arial"/>
        <family val="2"/>
      </rPr>
      <t>À noter : Votre entreprise devra calculer et verser l’abondement, qu’elle ait confié ou non le calcul de l’abondement à Groupama Épargne Salariale</t>
    </r>
  </si>
  <si>
    <r>
      <rPr>
        <sz val="10"/>
        <color rgb="FF00B050"/>
        <rFont val="Arial"/>
        <family val="2"/>
      </rPr>
      <t>À renseigner en cas de versement d'abondement</t>
    </r>
    <r>
      <rPr>
        <sz val="10"/>
        <color indexed="8"/>
        <rFont val="Arial"/>
        <family val="2"/>
      </rPr>
      <t xml:space="preserve">
Montant de l'abondement net par bénéficiaire dans le PEE
</t>
    </r>
    <r>
      <rPr>
        <sz val="10"/>
        <color rgb="FF000000"/>
        <rFont val="Arial"/>
        <family val="2"/>
      </rPr>
      <t>À noter : Votre entreprise devra calculer et verser l’abondement, qu’elle ait confié ou non le calcul de l’abondement à Groupama Épargne Salariale</t>
    </r>
  </si>
  <si>
    <t>MONTANT PRIME DANS PEE</t>
  </si>
  <si>
    <t>MONTANT PRIME DANS PER</t>
  </si>
  <si>
    <t>Type de versement</t>
  </si>
  <si>
    <t>type de versement</t>
  </si>
  <si>
    <t>Brut</t>
  </si>
  <si>
    <t>Net</t>
  </si>
  <si>
    <t>Comment calculer la prime de partage de la valeur (PPV) ?</t>
  </si>
  <si>
    <t>Taille de l'entreprise</t>
  </si>
  <si>
    <r>
      <t xml:space="preserve">Montant à investir dans le fonds 
</t>
    </r>
    <r>
      <rPr>
        <b/>
        <sz val="10"/>
        <rFont val="Arial"/>
        <family val="2"/>
      </rPr>
      <t>Groupama Selection PME ETI</t>
    </r>
  </si>
  <si>
    <r>
      <t xml:space="preserve">Montant à investir dans le fonds 
</t>
    </r>
    <r>
      <rPr>
        <b/>
        <sz val="10"/>
        <rFont val="Arial"/>
        <family val="2"/>
      </rPr>
      <t>Finama Épargne Court Terme</t>
    </r>
  </si>
  <si>
    <t>Groupama Épargne Salariale
Société Anonyme au capital de 8 709 015 euros. Siège social : 2 boulevard de Pesaro, 92000 Nanterre. RCS Nanterre N°428 768 352.
Conformément à la loi "Informatique et Libertés" du 6 janvier 1978, les bénéficiaires disposent d'un droit d'accès, de rectification et d'opposition qu'ils peuvent exercer en s'adressant à Groupama Épargne Salariale - Service du Contrôle Interne - 2 boulevard Pesaro 92000 Nanterre, ou controleinterne@groupama-es.fr - 30/09/2024</t>
  </si>
  <si>
    <t>Numéro de Sécurité Sociale</t>
  </si>
  <si>
    <t>BRUT vers NET</t>
  </si>
  <si>
    <t>Montant brut de la PPV</t>
  </si>
  <si>
    <t>Montant net de la PPV</t>
  </si>
  <si>
    <t>NET vers BRUT</t>
  </si>
  <si>
    <r>
      <t xml:space="preserve">Montant net de la PPV
pour un salarié percevant
</t>
    </r>
    <r>
      <rPr>
        <b/>
        <sz val="10"/>
        <color rgb="FF177478"/>
        <rFont val="Arial"/>
        <family val="2"/>
      </rPr>
      <t>-</t>
    </r>
    <r>
      <rPr>
        <b/>
        <sz val="10"/>
        <color rgb="FF0A6E46"/>
        <rFont val="Arial"/>
        <family val="2"/>
      </rPr>
      <t xml:space="preserve"> de 3 SMIC</t>
    </r>
  </si>
  <si>
    <r>
      <t xml:space="preserve">Montant brut de la PPV
pour un salarié percevant
</t>
    </r>
    <r>
      <rPr>
        <b/>
        <sz val="10"/>
        <color rgb="FF0A6E46"/>
        <rFont val="Arial"/>
        <family val="2"/>
      </rPr>
      <t>- de 3 SMIC</t>
    </r>
  </si>
  <si>
    <t>La PPV peut aller jusqu’à 6 000 € (au lieu de 3000 €), par an et par bénéficiaire, à condition qu’il existe dans l’entreprise, au moment du versement :
• un accord d’intéressement et/ou de participation lorsque l’entreprise n’est pas soumise à la participation obligatoire
• un accord d’intéressement lorsqu’elle est soumise à la participation obligatoire</t>
  </si>
  <si>
    <t>La CSG/CRDS de 9,7% s'applique sur la base de 98,25% du montant de la PPV sauf si le bénéficiaire appartient à une entreprise de moins de 50 salariés et perçoit moins de 3 SMIC.
Pour les salariés percevant plus de 4 PASS, la CSG/CRDS s'applique sur 100% de la PPV quelle que soit la taille de l'entreprise.</t>
  </si>
  <si>
    <t>Montant net de la PPV
pour un salarié percevant
entre 3 SMIC et 4 PASS (15 700 €/mois)</t>
  </si>
  <si>
    <t>Montant net de la PPV
pour un salarié percevant
+ de 4 PASS (15 700 €/mois)</t>
  </si>
  <si>
    <t>TRANCHE DE SALAIRE</t>
  </si>
  <si>
    <r>
      <rPr>
        <sz val="10"/>
        <color rgb="FF00B050"/>
        <rFont val="Arial"/>
        <family val="2"/>
      </rPr>
      <t>Information obligatoire</t>
    </r>
    <r>
      <rPr>
        <sz val="10"/>
        <color rgb="FF000000"/>
        <rFont val="Arial"/>
        <family val="2"/>
      </rPr>
      <t xml:space="preserve">
2 caractères
</t>
    </r>
  </si>
  <si>
    <t>Code département de Naissance</t>
  </si>
  <si>
    <t>Code département de naissance</t>
  </si>
  <si>
    <t>Code pays de naissance</t>
  </si>
  <si>
    <r>
      <rPr>
        <b/>
        <sz val="9"/>
        <rFont val="Arial"/>
        <family val="2"/>
      </rPr>
      <t xml:space="preserve">1 - Rendez-vous dans les onglets "Investissement PEE" et/ou "Investissement PER"
      </t>
    </r>
    <r>
      <rPr>
        <sz val="9"/>
        <rFont val="Arial"/>
        <family val="2"/>
      </rPr>
      <t xml:space="preserve">afin de renseigner :
      - les informations personnelles de vos salariés
      - le montant de la prime de partage de la valeur par salarié
      - le montant de l'abondement par salarié (le cas échéant)
      -  les choix de placements financiers de vos salariés.
</t>
    </r>
    <r>
      <rPr>
        <b/>
        <sz val="9"/>
        <rFont val="Arial"/>
        <family val="2"/>
      </rPr>
      <t xml:space="preserve">     À noter : Les bénéficiaires doivent être salariés.
     La PPV n'est pas attribuable aux travailleurs non salariés.
</t>
    </r>
    <r>
      <rPr>
        <b/>
        <sz val="9"/>
        <color rgb="FFFF0000"/>
        <rFont val="Arial"/>
        <family val="2"/>
      </rPr>
      <t xml:space="preserve">     </t>
    </r>
    <r>
      <rPr>
        <sz val="9"/>
        <rFont val="Arial"/>
        <family val="2"/>
      </rPr>
      <t xml:space="preserve">
</t>
    </r>
    <r>
      <rPr>
        <b/>
        <sz val="9"/>
        <rFont val="Arial"/>
        <family val="2"/>
      </rPr>
      <t>2 -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Vérifiez les informations</t>
    </r>
    <r>
      <rPr>
        <sz val="9"/>
        <rFont val="Arial"/>
        <family val="2"/>
      </rPr>
      <t xml:space="preserve"> renseignées dans l'onglet "Synthèse"
</t>
    </r>
    <r>
      <rPr>
        <b/>
        <sz val="9"/>
        <rFont val="Arial"/>
        <family val="2"/>
      </rPr>
      <t>3 -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Envoyez le fichier complété</t>
    </r>
    <r>
      <rPr>
        <sz val="9"/>
        <rFont val="Arial"/>
        <family val="2"/>
      </rPr>
      <t xml:space="preserve"> à l'adresse suivante :
  </t>
    </r>
    <r>
      <rPr>
        <sz val="9"/>
        <color rgb="FF0A6E46"/>
        <rFont val="Arial"/>
        <family val="2"/>
      </rPr>
      <t xml:space="preserve">    </t>
    </r>
    <r>
      <rPr>
        <b/>
        <sz val="9"/>
        <color rgb="FF0A6E46"/>
        <rFont val="Arial"/>
        <family val="2"/>
      </rPr>
      <t>proentreprise@serviceclient.groupama-es.fr</t>
    </r>
    <r>
      <rPr>
        <sz val="9"/>
        <color rgb="FF0A6E46"/>
        <rFont val="Arial"/>
        <family val="2"/>
      </rPr>
      <t xml:space="preserve">
</t>
    </r>
    <r>
      <rPr>
        <b/>
        <sz val="9"/>
        <rFont val="Arial"/>
        <family val="2"/>
      </rPr>
      <t xml:space="preserve">
4 - Réalisez votre versement</t>
    </r>
    <r>
      <rPr>
        <sz val="9"/>
        <rFont val="Arial"/>
        <family val="2"/>
      </rPr>
      <t xml:space="preserve"> 
</t>
    </r>
    <r>
      <rPr>
        <sz val="9"/>
        <color rgb="FF0A6E46"/>
        <rFont val="Arial"/>
        <family val="2"/>
      </rPr>
      <t xml:space="preserve">
</t>
    </r>
    <r>
      <rPr>
        <b/>
        <sz val="9"/>
        <color rgb="FF0A6E46"/>
        <rFont val="Arial"/>
        <family val="2"/>
      </rPr>
      <t xml:space="preserve">     Par chéque </t>
    </r>
    <r>
      <rPr>
        <sz val="9"/>
        <rFont val="Arial"/>
        <family val="2"/>
      </rPr>
      <t xml:space="preserve">
     à libeller à l’ordre de GROUPAMA ÉPARGNE SALARIALE
     et à envoyer à l'adresse suivante : 
     Groupama Épargne Salariale - Service Clients
     46 rue Jules Méline - 53098 Laval Cedex 9
</t>
    </r>
    <r>
      <rPr>
        <b/>
        <sz val="9"/>
        <color rgb="FF0A6E46"/>
        <rFont val="Arial"/>
        <family val="2"/>
      </rPr>
      <t xml:space="preserve">ou
</t>
    </r>
    <r>
      <rPr>
        <sz val="9"/>
        <color rgb="FF0A6E46"/>
        <rFont val="Arial"/>
        <family val="2"/>
      </rPr>
      <t xml:space="preserve">
</t>
    </r>
    <r>
      <rPr>
        <b/>
        <sz val="9"/>
        <color rgb="FF0A6E46"/>
        <rFont val="Arial"/>
        <family val="2"/>
      </rPr>
      <t xml:space="preserve">     Par virement bancaire
</t>
    </r>
    <r>
      <rPr>
        <sz val="9"/>
        <rFont val="Arial"/>
        <family val="2"/>
      </rPr>
      <t xml:space="preserve">     Contactez-nous par e-mail à l'adresse
     proentreprise@serviceclient.groupama-es.fr
     pour obtenir nos coordonnées bancaires.</t>
    </r>
  </si>
  <si>
    <r>
      <t xml:space="preserve">Ce fichier est destiné au service RH ou à la personne habilitée.
Adressez-nous le fichier dûment complété à l'adresse suivante : </t>
    </r>
    <r>
      <rPr>
        <b/>
        <sz val="10"/>
        <rFont val="Arial"/>
        <family val="2"/>
      </rPr>
      <t>proentreprise@serviceclient.groupama-es.fr</t>
    </r>
    <r>
      <rPr>
        <sz val="10"/>
        <rFont val="Arial"/>
        <family val="2"/>
      </rPr>
      <t xml:space="preserve"> en sécurisant votre envoi (cf onglet "Sécuriser l'envoi du fichier") : 
</t>
    </r>
    <r>
      <rPr>
        <b/>
        <sz val="10"/>
        <rFont val="Arial"/>
        <family val="2"/>
      </rPr>
      <t xml:space="preserve">  - via un espace de partage sécurisé.</t>
    </r>
    <r>
      <rPr>
        <sz val="10"/>
        <rFont val="Arial"/>
        <family val="2"/>
      </rPr>
      <t xml:space="preserve">
    Pour obtenir votre accès, adressez votre demande à la même adresse mail ci-dessus en précisant votre code entreprise, les nom, prénom et e-mail du correspondant concerné.
</t>
    </r>
    <r>
      <rPr>
        <b/>
        <sz val="10"/>
        <rFont val="Arial"/>
        <family val="2"/>
      </rPr>
      <t xml:space="preserve">  - avec un fichier zippé protégé</t>
    </r>
    <r>
      <rPr>
        <sz val="10"/>
        <rFont val="Arial"/>
        <family val="2"/>
      </rPr>
      <t>. Le mot de passe devra impérativement nous être transmis par un autre canal.</t>
    </r>
  </si>
  <si>
    <t>Avant de sélectionner un fonds, nous vous invitons à vérifier que celui-ci est bien disponible dans votre contrat, en vous connectant à votre Espace Entreprise depuis groupama-es.fr, rubrique "Supports".</t>
  </si>
  <si>
    <t>400516 - Groupama Future for Generations Moderate</t>
  </si>
  <si>
    <t>450251 - Groupama Future for Generations Balanced</t>
  </si>
  <si>
    <t>140054 - Groupama Future for Generations Dynamic</t>
  </si>
  <si>
    <t>140060 - Groupama Future for Generations Equity</t>
  </si>
  <si>
    <t>978776 - PICTET - Longevity P EUR</t>
  </si>
  <si>
    <t>177899 - Choix Solidaire</t>
  </si>
  <si>
    <t>397882 - Groupama Absolute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</si>
</sst>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00000"/>
    <numFmt numFmtId="165" formatCode="000"/>
    <numFmt numFmtId="166" formatCode="00000"/>
    <numFmt numFmtId="167" formatCode="#,##0.00\ &quot;€&quot;"/>
    <numFmt numFmtId="168" formatCode="0#&quot; &quot;##&quot; &quot;##&quot; &quot;##&quot; &quot;##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  <font>
      <b/>
      <sz val="15"/>
      <color theme="0"/>
      <name val="Arial"/>
      <family val="2"/>
    </font>
    <font>
      <b/>
      <sz val="18"/>
      <color indexed="28"/>
      <name val="Arial"/>
      <family val="2"/>
    </font>
    <font>
      <b/>
      <sz val="16"/>
      <color theme="1"/>
      <name val="Arial"/>
      <family val="2"/>
    </font>
    <font>
      <b/>
      <i/>
      <sz val="16"/>
      <color indexed="17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b/>
      <i/>
      <sz val="10"/>
      <color theme="1" tint="0.499984740745262"/>
      <name val="Arial"/>
      <family val="2"/>
    </font>
    <font>
      <b/>
      <i/>
      <sz val="14"/>
      <color rgb="FFC8C82D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b/>
      <i/>
      <sz val="12"/>
      <color theme="1" tint="0.499984740745262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7"/>
      <color rgb="FFC00000"/>
      <name val="Arial"/>
      <family val="2"/>
    </font>
    <font>
      <sz val="10"/>
      <color theme="1"/>
      <name val="Arial"/>
      <family val="2"/>
    </font>
    <font>
      <b/>
      <sz val="14"/>
      <color indexed="28"/>
      <name val="Arial"/>
      <family val="2"/>
    </font>
    <font>
      <b/>
      <i/>
      <sz val="14"/>
      <color indexed="17"/>
      <name val="Arial"/>
      <family val="2"/>
    </font>
    <font>
      <b/>
      <sz val="12"/>
      <color theme="1"/>
      <name val="Arial"/>
      <family val="2"/>
    </font>
    <font>
      <b/>
      <sz val="10"/>
      <color indexed="28"/>
      <name val="Arial"/>
      <family val="2"/>
    </font>
    <font>
      <sz val="9"/>
      <color theme="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0" tint="-0.249977111117893"/>
      <name val="Arial"/>
      <family val="2"/>
    </font>
    <font>
      <sz val="12"/>
      <color theme="1"/>
      <name val="Arial"/>
      <family val="2"/>
    </font>
    <font>
      <sz val="7"/>
      <name val="Arial"/>
      <family val="2"/>
    </font>
    <font>
      <i/>
      <sz val="8"/>
      <color theme="5"/>
      <name val="Arial"/>
      <family val="2"/>
    </font>
    <font>
      <sz val="7"/>
      <color theme="1"/>
      <name val="Arial"/>
      <family val="2"/>
    </font>
    <font>
      <i/>
      <sz val="10"/>
      <color theme="0"/>
      <name val="Arial"/>
      <family val="2"/>
    </font>
    <font>
      <b/>
      <i/>
      <sz val="7"/>
      <color theme="0"/>
      <name val="Arial"/>
      <family val="2"/>
    </font>
    <font>
      <i/>
      <sz val="7"/>
      <color theme="0"/>
      <name val="Arial"/>
      <family val="2"/>
    </font>
    <font>
      <i/>
      <sz val="9"/>
      <color theme="0"/>
      <name val="Arial"/>
      <family val="2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i/>
      <sz val="8"/>
      <color rgb="FF177477"/>
      <name val="Arial"/>
      <family val="2"/>
    </font>
    <font>
      <b/>
      <i/>
      <sz val="16"/>
      <name val="Arial"/>
      <family val="2"/>
    </font>
    <font>
      <b/>
      <sz val="10"/>
      <color rgb="FF177478"/>
      <name val="Arial"/>
      <family val="2"/>
    </font>
    <font>
      <b/>
      <i/>
      <sz val="10"/>
      <name val="Arial"/>
      <family val="2"/>
    </font>
    <font>
      <i/>
      <sz val="10"/>
      <color rgb="FFCB521C"/>
      <name val="Arial"/>
      <family val="2"/>
    </font>
    <font>
      <i/>
      <sz val="10"/>
      <color theme="5"/>
      <name val="Arial"/>
      <family val="2"/>
    </font>
    <font>
      <b/>
      <sz val="16"/>
      <name val="Arial"/>
      <family val="2"/>
    </font>
    <font>
      <b/>
      <sz val="12"/>
      <color rgb="FF0A6E46"/>
      <name val="Calibri"/>
      <family val="2"/>
      <scheme val="minor"/>
    </font>
    <font>
      <b/>
      <i/>
      <sz val="10"/>
      <color theme="5"/>
      <name val="Arial"/>
      <family val="2"/>
    </font>
    <font>
      <b/>
      <sz val="10"/>
      <color rgb="FF0A6E46"/>
      <name val="Arial"/>
      <family val="2"/>
    </font>
    <font>
      <b/>
      <i/>
      <sz val="12"/>
      <color theme="0"/>
      <name val="Arial"/>
      <family val="2"/>
    </font>
    <font>
      <b/>
      <u/>
      <sz val="11"/>
      <color rgb="FF004028"/>
      <name val="Calibri"/>
      <family val="2"/>
      <scheme val="minor"/>
    </font>
    <font>
      <sz val="9"/>
      <color rgb="FF004028"/>
      <name val="Arial"/>
      <family val="2"/>
    </font>
    <font>
      <b/>
      <sz val="12"/>
      <color rgb="FF004028"/>
      <name val="Arial"/>
      <family val="2"/>
    </font>
    <font>
      <b/>
      <sz val="12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b/>
      <sz val="11"/>
      <color theme="1" tint="0.14999847407452621"/>
      <name val="Calibri"/>
      <family val="2"/>
      <scheme val="minor"/>
    </font>
    <font>
      <sz val="9"/>
      <color rgb="FF0A6E46"/>
      <name val="Arial"/>
      <family val="2"/>
    </font>
    <font>
      <b/>
      <sz val="9"/>
      <color rgb="FF0A6E46"/>
      <name val="Arial"/>
      <family val="2"/>
    </font>
    <font>
      <b/>
      <sz val="10"/>
      <color rgb="FF00402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E4D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rgb="FF000000"/>
      </patternFill>
    </fill>
    <fill>
      <patternFill patternType="solid">
        <fgColor rgb="FF0A6E46"/>
        <bgColor indexed="64"/>
      </patternFill>
    </fill>
    <fill>
      <patternFill patternType="solid">
        <fgColor rgb="FFADECA2"/>
        <bgColor indexed="64"/>
      </patternFill>
    </fill>
    <fill>
      <patternFill patternType="solid">
        <fgColor rgb="FF004028"/>
        <bgColor indexed="64"/>
      </patternFill>
    </fill>
    <fill>
      <patternFill patternType="solid">
        <fgColor rgb="FF305982"/>
        <bgColor indexed="64"/>
      </patternFill>
    </fill>
    <fill>
      <patternFill patternType="solid">
        <fgColor rgb="FFCBD5E0"/>
        <bgColor indexed="64"/>
      </patternFill>
    </fill>
    <fill>
      <patternFill patternType="solid">
        <fgColor rgb="FFFF9F57"/>
        <bgColor indexed="64"/>
      </patternFill>
    </fill>
    <fill>
      <patternFill patternType="solid">
        <fgColor rgb="FFFFE7D5"/>
        <bgColor indexed="64"/>
      </patternFill>
    </fill>
    <fill>
      <patternFill patternType="solid">
        <fgColor rgb="FFFFB781"/>
        <bgColor indexed="64"/>
      </patternFill>
    </fill>
    <fill>
      <patternFill patternType="solid">
        <fgColor rgb="FF0A6E46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177478"/>
      </right>
      <top/>
      <bottom/>
      <diagonal/>
    </border>
    <border>
      <left style="medium">
        <color rgb="FF0A6E46"/>
      </left>
      <right/>
      <top style="medium">
        <color rgb="FF0A6E46"/>
      </top>
      <bottom/>
      <diagonal/>
    </border>
    <border>
      <left/>
      <right/>
      <top style="medium">
        <color rgb="FF0A6E46"/>
      </top>
      <bottom/>
      <diagonal/>
    </border>
    <border>
      <left/>
      <right style="medium">
        <color rgb="FF0A6E46"/>
      </right>
      <top style="medium">
        <color rgb="FF0A6E46"/>
      </top>
      <bottom/>
      <diagonal/>
    </border>
    <border>
      <left style="medium">
        <color rgb="FF0A6E46"/>
      </left>
      <right/>
      <top/>
      <bottom/>
      <diagonal/>
    </border>
    <border>
      <left/>
      <right style="medium">
        <color rgb="FF0A6E46"/>
      </right>
      <top/>
      <bottom/>
      <diagonal/>
    </border>
    <border>
      <left style="medium">
        <color rgb="FF0A6E46"/>
      </left>
      <right/>
      <top/>
      <bottom style="medium">
        <color rgb="FF0A6E46"/>
      </bottom>
      <diagonal/>
    </border>
    <border>
      <left/>
      <right/>
      <top/>
      <bottom style="medium">
        <color rgb="FF0A6E46"/>
      </bottom>
      <diagonal/>
    </border>
    <border>
      <left/>
      <right style="medium">
        <color rgb="FF0A6E46"/>
      </right>
      <top/>
      <bottom style="medium">
        <color rgb="FF0A6E46"/>
      </bottom>
      <diagonal/>
    </border>
    <border>
      <left style="medium">
        <color rgb="FF0A6E46"/>
      </left>
      <right/>
      <top style="medium">
        <color rgb="FF0A6E46"/>
      </top>
      <bottom style="medium">
        <color rgb="FF0A6E46"/>
      </bottom>
      <diagonal/>
    </border>
    <border>
      <left/>
      <right/>
      <top style="medium">
        <color rgb="FF0A6E46"/>
      </top>
      <bottom style="medium">
        <color rgb="FF0A6E46"/>
      </bottom>
      <diagonal/>
    </border>
    <border>
      <left/>
      <right style="medium">
        <color rgb="FF0A6E46"/>
      </right>
      <top style="medium">
        <color rgb="FF0A6E46"/>
      </top>
      <bottom style="medium">
        <color rgb="FF0A6E46"/>
      </bottom>
      <diagonal/>
    </border>
    <border>
      <left/>
      <right style="thick">
        <color rgb="FF0A6E46"/>
      </right>
      <top/>
      <bottom/>
      <diagonal/>
    </border>
    <border>
      <left/>
      <right style="thick">
        <color rgb="FF0A6E46"/>
      </right>
      <top style="medium">
        <color rgb="FF0A6E46"/>
      </top>
      <bottom/>
      <diagonal/>
    </border>
    <border>
      <left/>
      <right style="thick">
        <color rgb="FF0A6E46"/>
      </right>
      <top/>
      <bottom style="medium">
        <color rgb="FF0A6E46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44" fontId="1" fillId="0" borderId="0" applyFont="0" applyFill="0" applyBorder="0" applyAlignment="0" applyProtection="0"/>
  </cellStyleXfs>
  <cellXfs count="271">
    <xf numFmtId="0" fontId="0" fillId="0" borderId="0" xfId="0"/>
    <xf numFmtId="0" fontId="7" fillId="6" borderId="0" xfId="4" applyFill="1"/>
    <xf numFmtId="0" fontId="11" fillId="6" borderId="0" xfId="4" applyFont="1" applyFill="1"/>
    <xf numFmtId="0" fontId="9" fillId="6" borderId="0" xfId="4" applyFont="1" applyFill="1" applyAlignment="1">
      <alignment horizontal="right" vertical="top"/>
    </xf>
    <xf numFmtId="0" fontId="12" fillId="6" borderId="0" xfId="4" applyFont="1" applyFill="1" applyAlignment="1">
      <alignment horizontal="left" vertical="center" wrapText="1" indent="1"/>
    </xf>
    <xf numFmtId="0" fontId="13" fillId="6" borderId="0" xfId="4" applyFont="1" applyFill="1" applyAlignment="1">
      <alignment vertical="top"/>
    </xf>
    <xf numFmtId="0" fontId="14" fillId="6" borderId="0" xfId="4" applyFont="1" applyFill="1" applyAlignment="1">
      <alignment vertical="center" wrapText="1"/>
    </xf>
    <xf numFmtId="0" fontId="12" fillId="6" borderId="0" xfId="4" applyFont="1" applyFill="1" applyAlignment="1">
      <alignment horizontal="center" vertical="center" wrapText="1"/>
    </xf>
    <xf numFmtId="0" fontId="15" fillId="6" borderId="0" xfId="4" applyFont="1" applyFill="1" applyAlignment="1">
      <alignment horizontal="center" vertical="center" wrapText="1"/>
    </xf>
    <xf numFmtId="0" fontId="14" fillId="6" borderId="0" xfId="4" applyFont="1" applyFill="1" applyAlignment="1">
      <alignment horizontal="center" vertical="center" wrapText="1"/>
    </xf>
    <xf numFmtId="0" fontId="18" fillId="6" borderId="0" xfId="4" applyFont="1" applyFill="1"/>
    <xf numFmtId="0" fontId="19" fillId="6" borderId="0" xfId="4" applyFont="1" applyFill="1" applyAlignment="1">
      <alignment vertical="center" wrapText="1"/>
    </xf>
    <xf numFmtId="0" fontId="19" fillId="6" borderId="0" xfId="4" applyFont="1" applyFill="1" applyAlignment="1">
      <alignment horizontal="center" vertical="center" wrapText="1"/>
    </xf>
    <xf numFmtId="0" fontId="24" fillId="6" borderId="0" xfId="4" applyFont="1" applyFill="1" applyAlignment="1">
      <alignment vertical="center" wrapText="1"/>
    </xf>
    <xf numFmtId="0" fontId="28" fillId="6" borderId="0" xfId="4" applyFont="1" applyFill="1" applyAlignment="1">
      <alignment horizontal="left" wrapText="1"/>
    </xf>
    <xf numFmtId="0" fontId="29" fillId="6" borderId="0" xfId="4" applyFont="1" applyFill="1"/>
    <xf numFmtId="0" fontId="28" fillId="6" borderId="0" xfId="4" applyFont="1" applyFill="1" applyAlignment="1">
      <alignment vertical="center" wrapText="1"/>
    </xf>
    <xf numFmtId="0" fontId="7" fillId="6" borderId="0" xfId="4" applyFill="1" applyAlignment="1">
      <alignment vertical="center"/>
    </xf>
    <xf numFmtId="0" fontId="32" fillId="6" borderId="0" xfId="4" applyFont="1" applyFill="1"/>
    <xf numFmtId="49" fontId="12" fillId="6" borderId="0" xfId="4" applyNumberFormat="1" applyFont="1" applyFill="1" applyAlignment="1">
      <alignment horizontal="center" vertical="center" wrapText="1"/>
    </xf>
    <xf numFmtId="0" fontId="7" fillId="6" borderId="0" xfId="4" applyFill="1" applyAlignment="1">
      <alignment horizontal="left" vertical="center" wrapText="1"/>
    </xf>
    <xf numFmtId="0" fontId="28" fillId="0" borderId="0" xfId="0" applyFont="1"/>
    <xf numFmtId="0" fontId="7" fillId="0" borderId="0" xfId="4" applyAlignment="1" applyProtection="1">
      <alignment horizontal="center" vertical="center"/>
      <protection locked="0"/>
    </xf>
    <xf numFmtId="0" fontId="7" fillId="0" borderId="0" xfId="4" applyAlignment="1">
      <alignment horizontal="center" vertical="center"/>
    </xf>
    <xf numFmtId="166" fontId="7" fillId="0" borderId="0" xfId="4" applyNumberFormat="1" applyAlignment="1" applyProtection="1">
      <alignment horizontal="center" vertical="center"/>
      <protection locked="0"/>
    </xf>
    <xf numFmtId="165" fontId="39" fillId="2" borderId="1" xfId="4" applyNumberFormat="1" applyFont="1" applyFill="1" applyBorder="1" applyAlignment="1" applyProtection="1">
      <alignment horizontal="center" vertical="center"/>
      <protection locked="0"/>
    </xf>
    <xf numFmtId="0" fontId="0" fillId="7" borderId="1" xfId="0" applyFill="1" applyBorder="1"/>
    <xf numFmtId="0" fontId="28" fillId="0" borderId="0" xfId="0" applyFont="1" applyAlignment="1">
      <alignment horizontal="center"/>
    </xf>
    <xf numFmtId="0" fontId="40" fillId="0" borderId="0" xfId="0" applyFont="1"/>
    <xf numFmtId="0" fontId="28" fillId="0" borderId="1" xfId="0" applyFont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top"/>
    </xf>
    <xf numFmtId="0" fontId="0" fillId="0" borderId="1" xfId="0" applyBorder="1"/>
    <xf numFmtId="0" fontId="0" fillId="8" borderId="1" xfId="0" applyFill="1" applyBorder="1"/>
    <xf numFmtId="43" fontId="7" fillId="0" borderId="0" xfId="1" applyFont="1" applyAlignment="1">
      <alignment horizontal="center" vertical="center"/>
    </xf>
    <xf numFmtId="0" fontId="37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2" applyNumberFormat="1" applyFont="1" applyBorder="1" applyAlignment="1" applyProtection="1">
      <alignment horizontal="center" vertical="center"/>
      <protection locked="0"/>
    </xf>
    <xf numFmtId="0" fontId="7" fillId="0" borderId="1" xfId="4" applyBorder="1" applyAlignment="1" applyProtection="1">
      <alignment horizontal="center" vertical="center"/>
      <protection locked="0"/>
    </xf>
    <xf numFmtId="0" fontId="26" fillId="6" borderId="0" xfId="4" applyFont="1" applyFill="1"/>
    <xf numFmtId="0" fontId="7" fillId="6" borderId="0" xfId="4" applyFill="1" applyAlignment="1">
      <alignment horizontal="left" vertical="center"/>
    </xf>
    <xf numFmtId="0" fontId="28" fillId="6" borderId="0" xfId="4" applyFont="1" applyFill="1" applyAlignment="1" applyProtection="1">
      <alignment horizontal="left" vertical="top" wrapText="1"/>
      <protection locked="0"/>
    </xf>
    <xf numFmtId="0" fontId="9" fillId="6" borderId="0" xfId="4" applyFont="1" applyFill="1" applyAlignment="1">
      <alignment horizontal="left" vertical="center"/>
    </xf>
    <xf numFmtId="0" fontId="0" fillId="0" borderId="1" xfId="0" quotePrefix="1" applyBorder="1"/>
    <xf numFmtId="44" fontId="28" fillId="0" borderId="1" xfId="5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44" fontId="7" fillId="0" borderId="1" xfId="5" applyFont="1" applyFill="1" applyBorder="1" applyAlignment="1">
      <alignment horizontal="center"/>
    </xf>
    <xf numFmtId="44" fontId="7" fillId="0" borderId="1" xfId="5" applyFont="1" applyBorder="1" applyAlignment="1" applyProtection="1">
      <alignment horizontal="center" vertical="center"/>
      <protection locked="0"/>
    </xf>
    <xf numFmtId="0" fontId="41" fillId="2" borderId="10" xfId="4" applyFont="1" applyFill="1" applyBorder="1" applyAlignment="1">
      <alignment horizontal="center" vertical="center" wrapText="1"/>
    </xf>
    <xf numFmtId="0" fontId="41" fillId="2" borderId="1" xfId="4" applyFont="1" applyFill="1" applyBorder="1" applyAlignment="1">
      <alignment horizontal="center" vertical="center" wrapText="1"/>
    </xf>
    <xf numFmtId="0" fontId="0" fillId="7" borderId="0" xfId="0" applyFill="1"/>
    <xf numFmtId="0" fontId="12" fillId="9" borderId="1" xfId="0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44" fontId="28" fillId="0" borderId="1" xfId="5" applyFont="1" applyFill="1" applyBorder="1" applyAlignment="1">
      <alignment horizontal="center"/>
    </xf>
    <xf numFmtId="44" fontId="38" fillId="0" borderId="0" xfId="5" applyFont="1" applyBorder="1" applyAlignment="1">
      <alignment horizontal="left" vertical="center"/>
    </xf>
    <xf numFmtId="1" fontId="5" fillId="0" borderId="1" xfId="0" quotePrefix="1" applyNumberFormat="1" applyFont="1" applyBorder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28" fillId="7" borderId="0" xfId="0" applyFont="1" applyFill="1" applyAlignment="1">
      <alignment horizontal="center"/>
    </xf>
    <xf numFmtId="0" fontId="43" fillId="0" borderId="0" xfId="0" applyFont="1" applyAlignment="1">
      <alignment horizontal="center" vertical="center"/>
    </xf>
    <xf numFmtId="0" fontId="35" fillId="0" borderId="0" xfId="0" applyFont="1"/>
    <xf numFmtId="0" fontId="2" fillId="0" borderId="0" xfId="0" applyFont="1"/>
    <xf numFmtId="0" fontId="7" fillId="7" borderId="1" xfId="0" applyFont="1" applyFill="1" applyBorder="1" applyAlignment="1" applyProtection="1">
      <alignment horizontal="left"/>
      <protection locked="0"/>
    </xf>
    <xf numFmtId="1" fontId="44" fillId="11" borderId="1" xfId="0" quotePrefix="1" applyNumberFormat="1" applyFont="1" applyFill="1" applyBorder="1" applyAlignment="1">
      <alignment horizontal="center" vertical="center" wrapText="1"/>
    </xf>
    <xf numFmtId="0" fontId="44" fillId="11" borderId="1" xfId="0" applyFont="1" applyFill="1" applyBorder="1" applyAlignment="1">
      <alignment horizontal="center" vertical="center" wrapText="1"/>
    </xf>
    <xf numFmtId="49" fontId="44" fillId="10" borderId="1" xfId="0" applyNumberFormat="1" applyFont="1" applyFill="1" applyBorder="1" applyAlignment="1">
      <alignment horizontal="center" vertical="center"/>
    </xf>
    <xf numFmtId="14" fontId="44" fillId="11" borderId="1" xfId="0" applyNumberFormat="1" applyFont="1" applyFill="1" applyBorder="1" applyAlignment="1">
      <alignment horizontal="center" vertical="center" wrapText="1"/>
    </xf>
    <xf numFmtId="0" fontId="44" fillId="10" borderId="1" xfId="0" applyFont="1" applyFill="1" applyBorder="1" applyAlignment="1">
      <alignment horizontal="center" vertical="center"/>
    </xf>
    <xf numFmtId="0" fontId="44" fillId="10" borderId="1" xfId="0" quotePrefix="1" applyFont="1" applyFill="1" applyBorder="1" applyAlignment="1">
      <alignment horizontal="center" vertical="center"/>
    </xf>
    <xf numFmtId="0" fontId="44" fillId="11" borderId="1" xfId="0" quotePrefix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47" fillId="9" borderId="1" xfId="0" applyFont="1" applyFill="1" applyBorder="1" applyAlignment="1">
      <alignment horizontal="center" vertical="center"/>
    </xf>
    <xf numFmtId="0" fontId="47" fillId="9" borderId="1" xfId="4" applyFont="1" applyFill="1" applyBorder="1" applyAlignment="1">
      <alignment horizontal="center" vertical="center"/>
    </xf>
    <xf numFmtId="0" fontId="47" fillId="9" borderId="1" xfId="2" applyNumberFormat="1" applyFont="1" applyFill="1" applyBorder="1" applyAlignment="1" applyProtection="1">
      <alignment horizontal="center" vertical="center"/>
    </xf>
    <xf numFmtId="0" fontId="46" fillId="9" borderId="1" xfId="0" applyFont="1" applyFill="1" applyBorder="1" applyAlignment="1">
      <alignment horizontal="center" vertical="center"/>
    </xf>
    <xf numFmtId="0" fontId="46" fillId="9" borderId="1" xfId="4" applyFont="1" applyFill="1" applyBorder="1" applyAlignment="1">
      <alignment horizontal="center" vertical="top" wrapText="1"/>
    </xf>
    <xf numFmtId="0" fontId="7" fillId="0" borderId="1" xfId="2" quotePrefix="1" applyNumberFormat="1" applyFont="1" applyBorder="1" applyAlignment="1" applyProtection="1">
      <alignment horizontal="center" vertical="center"/>
      <protection locked="0"/>
    </xf>
    <xf numFmtId="1" fontId="28" fillId="0" borderId="1" xfId="0" applyNumberFormat="1" applyFont="1" applyBorder="1" applyAlignment="1" applyProtection="1">
      <alignment horizontal="center"/>
      <protection locked="0"/>
    </xf>
    <xf numFmtId="0" fontId="28" fillId="0" borderId="1" xfId="0" applyFont="1" applyBorder="1" applyAlignment="1" applyProtection="1">
      <alignment horizontal="center"/>
      <protection locked="0"/>
    </xf>
    <xf numFmtId="0" fontId="28" fillId="0" borderId="1" xfId="0" applyFont="1" applyBorder="1" applyProtection="1">
      <protection locked="0"/>
    </xf>
    <xf numFmtId="14" fontId="28" fillId="0" borderId="1" xfId="0" applyNumberFormat="1" applyFont="1" applyBorder="1" applyProtection="1">
      <protection locked="0"/>
    </xf>
    <xf numFmtId="165" fontId="39" fillId="2" borderId="1" xfId="4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52" fillId="6" borderId="0" xfId="0" applyFont="1" applyFill="1"/>
    <xf numFmtId="0" fontId="0" fillId="6" borderId="0" xfId="0" applyFill="1"/>
    <xf numFmtId="0" fontId="0" fillId="6" borderId="13" xfId="0" applyFill="1" applyBorder="1"/>
    <xf numFmtId="0" fontId="55" fillId="6" borderId="0" xfId="0" applyFont="1" applyFill="1" applyAlignment="1">
      <alignment horizontal="left" vertical="top"/>
    </xf>
    <xf numFmtId="0" fontId="37" fillId="6" borderId="0" xfId="0" applyFont="1" applyFill="1"/>
    <xf numFmtId="0" fontId="49" fillId="6" borderId="13" xfId="0" applyFont="1" applyFill="1" applyBorder="1"/>
    <xf numFmtId="0" fontId="49" fillId="6" borderId="0" xfId="0" applyFont="1" applyFill="1"/>
    <xf numFmtId="0" fontId="49" fillId="6" borderId="0" xfId="0" applyFont="1" applyFill="1" applyAlignment="1">
      <alignment horizontal="left" vertical="top"/>
    </xf>
    <xf numFmtId="0" fontId="55" fillId="6" borderId="14" xfId="0" applyFont="1" applyFill="1" applyBorder="1" applyAlignment="1">
      <alignment vertical="top" wrapText="1"/>
    </xf>
    <xf numFmtId="0" fontId="55" fillId="6" borderId="0" xfId="0" applyFont="1" applyFill="1" applyAlignment="1">
      <alignment vertical="top" wrapText="1"/>
    </xf>
    <xf numFmtId="0" fontId="55" fillId="6" borderId="0" xfId="0" applyFont="1" applyFill="1" applyAlignment="1">
      <alignment vertical="center"/>
    </xf>
    <xf numFmtId="0" fontId="37" fillId="6" borderId="0" xfId="0" applyFont="1" applyFill="1" applyAlignment="1">
      <alignment vertical="center" wrapText="1"/>
    </xf>
    <xf numFmtId="167" fontId="37" fillId="6" borderId="0" xfId="0" applyNumberFormat="1" applyFont="1" applyFill="1" applyAlignment="1">
      <alignment vertical="center" wrapText="1"/>
    </xf>
    <xf numFmtId="168" fontId="28" fillId="0" borderId="1" xfId="0" applyNumberFormat="1" applyFont="1" applyBorder="1" applyAlignment="1" applyProtection="1">
      <alignment horizontal="center"/>
      <protection locked="0"/>
    </xf>
    <xf numFmtId="0" fontId="28" fillId="0" borderId="1" xfId="0" applyFont="1" applyBorder="1"/>
    <xf numFmtId="0" fontId="7" fillId="12" borderId="0" xfId="4" applyFill="1"/>
    <xf numFmtId="0" fontId="9" fillId="12" borderId="0" xfId="4" applyFont="1" applyFill="1" applyAlignment="1">
      <alignment horizontal="right" vertical="top"/>
    </xf>
    <xf numFmtId="0" fontId="36" fillId="12" borderId="15" xfId="4" applyFont="1" applyFill="1" applyBorder="1"/>
    <xf numFmtId="0" fontId="16" fillId="12" borderId="16" xfId="4" applyFont="1" applyFill="1" applyBorder="1"/>
    <xf numFmtId="0" fontId="16" fillId="12" borderId="17" xfId="4" applyFont="1" applyFill="1" applyBorder="1"/>
    <xf numFmtId="0" fontId="17" fillId="6" borderId="18" xfId="4" applyFont="1" applyFill="1" applyBorder="1"/>
    <xf numFmtId="0" fontId="17" fillId="6" borderId="0" xfId="4" applyFont="1" applyFill="1"/>
    <xf numFmtId="0" fontId="14" fillId="6" borderId="19" xfId="4" applyFont="1" applyFill="1" applyBorder="1" applyAlignment="1">
      <alignment horizontal="center" vertical="center" wrapText="1"/>
    </xf>
    <xf numFmtId="0" fontId="20" fillId="6" borderId="0" xfId="4" applyFont="1" applyFill="1" applyAlignment="1">
      <alignment horizontal="center" vertical="center" wrapText="1"/>
    </xf>
    <xf numFmtId="0" fontId="19" fillId="6" borderId="19" xfId="4" applyFont="1" applyFill="1" applyBorder="1" applyAlignment="1">
      <alignment horizontal="center" vertical="center" wrapText="1"/>
    </xf>
    <xf numFmtId="0" fontId="7" fillId="6" borderId="18" xfId="4" applyFill="1" applyBorder="1"/>
    <xf numFmtId="0" fontId="14" fillId="6" borderId="19" xfId="4" applyFont="1" applyFill="1" applyBorder="1" applyAlignment="1">
      <alignment vertical="center" wrapText="1"/>
    </xf>
    <xf numFmtId="0" fontId="12" fillId="6" borderId="18" xfId="4" applyFont="1" applyFill="1" applyBorder="1" applyAlignment="1">
      <alignment horizontal="left" vertical="center" wrapText="1" indent="1"/>
    </xf>
    <xf numFmtId="0" fontId="22" fillId="6" borderId="0" xfId="4" applyFont="1" applyFill="1" applyAlignment="1">
      <alignment horizontal="left" vertical="center" wrapText="1"/>
    </xf>
    <xf numFmtId="0" fontId="7" fillId="6" borderId="19" xfId="4" applyFill="1" applyBorder="1" applyAlignment="1">
      <alignment horizontal="left" vertical="center"/>
    </xf>
    <xf numFmtId="0" fontId="21" fillId="6" borderId="0" xfId="4" applyFont="1" applyFill="1" applyAlignment="1">
      <alignment horizontal="left" vertical="center" wrapText="1"/>
    </xf>
    <xf numFmtId="0" fontId="12" fillId="6" borderId="19" xfId="4" applyFont="1" applyFill="1" applyBorder="1" applyAlignment="1">
      <alignment horizontal="left" vertical="center" wrapText="1" indent="1"/>
    </xf>
    <xf numFmtId="0" fontId="24" fillId="6" borderId="0" xfId="4" applyFont="1" applyFill="1" applyAlignment="1">
      <alignment horizontal="left" vertical="center" wrapText="1"/>
    </xf>
    <xf numFmtId="0" fontId="24" fillId="6" borderId="19" xfId="4" applyFont="1" applyFill="1" applyBorder="1" applyAlignment="1">
      <alignment horizontal="left" vertical="center" wrapText="1"/>
    </xf>
    <xf numFmtId="0" fontId="7" fillId="6" borderId="0" xfId="4" applyFill="1" applyProtection="1">
      <protection locked="0"/>
    </xf>
    <xf numFmtId="0" fontId="9" fillId="6" borderId="19" xfId="4" applyFont="1" applyFill="1" applyBorder="1" applyAlignment="1">
      <alignment horizontal="left" vertical="center"/>
    </xf>
    <xf numFmtId="0" fontId="26" fillId="6" borderId="18" xfId="4" applyFont="1" applyFill="1" applyBorder="1"/>
    <xf numFmtId="0" fontId="27" fillId="6" borderId="0" xfId="4" applyFont="1" applyFill="1" applyAlignment="1">
      <alignment horizontal="left" vertical="center"/>
    </xf>
    <xf numFmtId="0" fontId="26" fillId="6" borderId="20" xfId="4" applyFont="1" applyFill="1" applyBorder="1"/>
    <xf numFmtId="0" fontId="7" fillId="6" borderId="21" xfId="4" applyFill="1" applyBorder="1" applyAlignment="1">
      <alignment horizontal="left" vertical="center"/>
    </xf>
    <xf numFmtId="0" fontId="28" fillId="6" borderId="21" xfId="4" applyFont="1" applyFill="1" applyBorder="1" applyAlignment="1" applyProtection="1">
      <alignment horizontal="left" vertical="top" wrapText="1"/>
      <protection locked="0"/>
    </xf>
    <xf numFmtId="0" fontId="9" fillId="6" borderId="22" xfId="4" applyFont="1" applyFill="1" applyBorder="1" applyAlignment="1">
      <alignment horizontal="left" vertical="center"/>
    </xf>
    <xf numFmtId="0" fontId="29" fillId="6" borderId="19" xfId="4" applyFont="1" applyFill="1" applyBorder="1"/>
    <xf numFmtId="0" fontId="30" fillId="6" borderId="18" xfId="4" applyFont="1" applyFill="1" applyBorder="1"/>
    <xf numFmtId="0" fontId="7" fillId="6" borderId="18" xfId="4" applyFill="1" applyBorder="1" applyAlignment="1">
      <alignment vertical="center"/>
    </xf>
    <xf numFmtId="0" fontId="22" fillId="6" borderId="0" xfId="4" applyFont="1" applyFill="1" applyAlignment="1">
      <alignment wrapText="1"/>
    </xf>
    <xf numFmtId="0" fontId="29" fillId="6" borderId="19" xfId="4" applyFont="1" applyFill="1" applyBorder="1" applyAlignment="1">
      <alignment vertical="center"/>
    </xf>
    <xf numFmtId="0" fontId="31" fillId="6" borderId="18" xfId="4" applyFont="1" applyFill="1" applyBorder="1" applyAlignment="1">
      <alignment horizontal="left" vertical="center" indent="1"/>
    </xf>
    <xf numFmtId="0" fontId="22" fillId="6" borderId="0" xfId="4" applyFont="1" applyFill="1" applyAlignment="1">
      <alignment horizontal="left" wrapText="1"/>
    </xf>
    <xf numFmtId="0" fontId="31" fillId="6" borderId="0" xfId="4" applyFont="1" applyFill="1" applyAlignment="1">
      <alignment horizontal="left" vertical="center" indent="1"/>
    </xf>
    <xf numFmtId="0" fontId="28" fillId="6" borderId="0" xfId="4" applyFont="1" applyFill="1" applyAlignment="1">
      <alignment horizontal="left" vertical="center" wrapText="1"/>
    </xf>
    <xf numFmtId="0" fontId="49" fillId="6" borderId="0" xfId="4" applyFont="1" applyFill="1" applyAlignment="1">
      <alignment horizontal="left" vertical="center" wrapText="1" indent="1"/>
    </xf>
    <xf numFmtId="0" fontId="0" fillId="6" borderId="15" xfId="0" applyFill="1" applyBorder="1"/>
    <xf numFmtId="0" fontId="0" fillId="6" borderId="16" xfId="0" applyFill="1" applyBorder="1"/>
    <xf numFmtId="0" fontId="0" fillId="6" borderId="17" xfId="0" applyFill="1" applyBorder="1"/>
    <xf numFmtId="0" fontId="30" fillId="6" borderId="18" xfId="0" applyFont="1" applyFill="1" applyBorder="1"/>
    <xf numFmtId="0" fontId="49" fillId="6" borderId="19" xfId="0" applyFont="1" applyFill="1" applyBorder="1"/>
    <xf numFmtId="0" fontId="49" fillId="6" borderId="18" xfId="0" applyFont="1" applyFill="1" applyBorder="1"/>
    <xf numFmtId="0" fontId="55" fillId="6" borderId="19" xfId="0" applyFont="1" applyFill="1" applyBorder="1" applyAlignment="1">
      <alignment vertical="top" wrapText="1"/>
    </xf>
    <xf numFmtId="0" fontId="49" fillId="6" borderId="20" xfId="0" applyFont="1" applyFill="1" applyBorder="1"/>
    <xf numFmtId="0" fontId="49" fillId="6" borderId="21" xfId="0" applyFont="1" applyFill="1" applyBorder="1"/>
    <xf numFmtId="0" fontId="49" fillId="6" borderId="22" xfId="0" applyFont="1" applyFill="1" applyBorder="1"/>
    <xf numFmtId="0" fontId="57" fillId="6" borderId="0" xfId="0" applyFont="1" applyFill="1"/>
    <xf numFmtId="0" fontId="0" fillId="6" borderId="18" xfId="0" applyFill="1" applyBorder="1"/>
    <xf numFmtId="0" fontId="0" fillId="6" borderId="19" xfId="0" applyFill="1" applyBorder="1"/>
    <xf numFmtId="0" fontId="56" fillId="6" borderId="0" xfId="0" applyFont="1" applyFill="1" applyAlignment="1">
      <alignment vertical="top" wrapText="1"/>
    </xf>
    <xf numFmtId="0" fontId="56" fillId="6" borderId="19" xfId="0" applyFont="1" applyFill="1" applyBorder="1" applyAlignment="1">
      <alignment vertical="top" wrapText="1"/>
    </xf>
    <xf numFmtId="0" fontId="0" fillId="6" borderId="26" xfId="0" applyFill="1" applyBorder="1"/>
    <xf numFmtId="0" fontId="49" fillId="6" borderId="26" xfId="0" applyFont="1" applyFill="1" applyBorder="1"/>
    <xf numFmtId="0" fontId="59" fillId="6" borderId="0" xfId="0" applyFont="1" applyFill="1" applyAlignment="1">
      <alignment vertical="top" wrapText="1"/>
    </xf>
    <xf numFmtId="0" fontId="0" fillId="6" borderId="27" xfId="0" applyFill="1" applyBorder="1"/>
    <xf numFmtId="0" fontId="49" fillId="6" borderId="28" xfId="0" applyFont="1" applyFill="1" applyBorder="1"/>
    <xf numFmtId="0" fontId="28" fillId="6" borderId="0" xfId="0" applyFont="1" applyFill="1"/>
    <xf numFmtId="0" fontId="28" fillId="6" borderId="0" xfId="0" applyFont="1" applyFill="1" applyAlignment="1">
      <alignment horizontal="left"/>
    </xf>
    <xf numFmtId="0" fontId="12" fillId="6" borderId="0" xfId="0" applyFont="1" applyFill="1"/>
    <xf numFmtId="0" fontId="49" fillId="3" borderId="18" xfId="0" applyFont="1" applyFill="1" applyBorder="1"/>
    <xf numFmtId="0" fontId="49" fillId="3" borderId="0" xfId="0" applyFont="1" applyFill="1"/>
    <xf numFmtId="0" fontId="49" fillId="3" borderId="19" xfId="0" applyFont="1" applyFill="1" applyBorder="1"/>
    <xf numFmtId="0" fontId="7" fillId="6" borderId="0" xfId="0" applyFont="1" applyFill="1" applyAlignment="1">
      <alignment horizontal="center"/>
    </xf>
    <xf numFmtId="0" fontId="49" fillId="6" borderId="0" xfId="0" applyFont="1" applyFill="1" applyAlignment="1">
      <alignment horizontal="center"/>
    </xf>
    <xf numFmtId="0" fontId="37" fillId="6" borderId="1" xfId="0" applyFont="1" applyFill="1" applyBorder="1" applyAlignment="1">
      <alignment horizontal="center" vertical="center" wrapText="1"/>
    </xf>
    <xf numFmtId="0" fontId="37" fillId="16" borderId="1" xfId="4" applyFont="1" applyFill="1" applyBorder="1" applyAlignment="1">
      <alignment horizontal="center" vertical="center" wrapText="1"/>
    </xf>
    <xf numFmtId="0" fontId="37" fillId="16" borderId="1" xfId="4" applyFont="1" applyFill="1" applyBorder="1" applyAlignment="1">
      <alignment horizontal="center" vertical="top" wrapText="1"/>
    </xf>
    <xf numFmtId="0" fontId="37" fillId="2" borderId="1" xfId="0" applyFont="1" applyFill="1" applyBorder="1" applyAlignment="1">
      <alignment horizontal="center" vertical="center" wrapText="1"/>
    </xf>
    <xf numFmtId="0" fontId="37" fillId="19" borderId="1" xfId="4" applyFont="1" applyFill="1" applyBorder="1" applyAlignment="1">
      <alignment horizontal="center" vertical="center" wrapText="1"/>
    </xf>
    <xf numFmtId="44" fontId="35" fillId="14" borderId="8" xfId="5" applyFont="1" applyFill="1" applyBorder="1" applyAlignment="1">
      <alignment horizontal="center" vertical="center"/>
    </xf>
    <xf numFmtId="44" fontId="66" fillId="13" borderId="1" xfId="5" applyFont="1" applyFill="1" applyBorder="1" applyAlignment="1">
      <alignment horizontal="center"/>
    </xf>
    <xf numFmtId="44" fontId="66" fillId="13" borderId="1" xfId="0" applyNumberFormat="1" applyFont="1" applyFill="1" applyBorder="1" applyAlignment="1">
      <alignment horizontal="center"/>
    </xf>
    <xf numFmtId="0" fontId="3" fillId="14" borderId="0" xfId="0" applyFont="1" applyFill="1"/>
    <xf numFmtId="0" fontId="0" fillId="14" borderId="0" xfId="0" applyFill="1"/>
    <xf numFmtId="0" fontId="67" fillId="13" borderId="1" xfId="0" applyFont="1" applyFill="1" applyBorder="1"/>
    <xf numFmtId="0" fontId="0" fillId="2" borderId="0" xfId="0" applyFill="1"/>
    <xf numFmtId="0" fontId="70" fillId="13" borderId="1" xfId="0" applyFont="1" applyFill="1" applyBorder="1"/>
    <xf numFmtId="0" fontId="37" fillId="18" borderId="1" xfId="4" applyFont="1" applyFill="1" applyBorder="1" applyAlignment="1">
      <alignment horizontal="center" vertical="center" wrapText="1"/>
    </xf>
    <xf numFmtId="0" fontId="47" fillId="9" borderId="1" xfId="4" applyFont="1" applyFill="1" applyBorder="1" applyAlignment="1">
      <alignment horizontal="center" vertical="center" wrapText="1"/>
    </xf>
    <xf numFmtId="1" fontId="28" fillId="0" borderId="1" xfId="0" applyNumberFormat="1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168" fontId="28" fillId="0" borderId="1" xfId="0" applyNumberFormat="1" applyFont="1" applyBorder="1" applyAlignment="1" applyProtection="1">
      <alignment horizontal="center" vertical="center"/>
      <protection locked="0"/>
    </xf>
    <xf numFmtId="14" fontId="28" fillId="0" borderId="1" xfId="0" applyNumberFormat="1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25" fillId="6" borderId="0" xfId="4" applyFont="1" applyFill="1" applyAlignment="1">
      <alignment horizontal="left" vertical="center" wrapText="1"/>
    </xf>
    <xf numFmtId="0" fontId="23" fillId="7" borderId="23" xfId="4" applyFont="1" applyFill="1" applyBorder="1" applyAlignment="1" applyProtection="1">
      <alignment horizontal="center" vertical="center" wrapText="1"/>
      <protection locked="0"/>
    </xf>
    <xf numFmtId="0" fontId="23" fillId="7" borderId="24" xfId="4" applyFont="1" applyFill="1" applyBorder="1" applyAlignment="1" applyProtection="1">
      <alignment horizontal="center" vertical="center" wrapText="1"/>
      <protection locked="0"/>
    </xf>
    <xf numFmtId="0" fontId="23" fillId="7" borderId="25" xfId="4" applyFont="1" applyFill="1" applyBorder="1" applyAlignment="1" applyProtection="1">
      <alignment horizontal="center" vertical="center" wrapText="1"/>
      <protection locked="0"/>
    </xf>
    <xf numFmtId="0" fontId="8" fillId="12" borderId="0" xfId="4" applyFont="1" applyFill="1" applyAlignment="1">
      <alignment horizontal="right" vertical="center" wrapText="1"/>
    </xf>
    <xf numFmtId="0" fontId="8" fillId="12" borderId="0" xfId="4" applyFont="1" applyFill="1" applyAlignment="1">
      <alignment horizontal="right" vertical="center"/>
    </xf>
    <xf numFmtId="0" fontId="10" fillId="6" borderId="0" xfId="4" applyFont="1" applyFill="1" applyAlignment="1">
      <alignment horizontal="left"/>
    </xf>
    <xf numFmtId="0" fontId="21" fillId="6" borderId="0" xfId="4" applyFont="1" applyFill="1" applyAlignment="1">
      <alignment horizontal="left" vertical="center" wrapText="1"/>
    </xf>
    <xf numFmtId="164" fontId="23" fillId="7" borderId="23" xfId="4" applyNumberFormat="1" applyFont="1" applyFill="1" applyBorder="1" applyAlignment="1" applyProtection="1">
      <alignment horizontal="center" vertical="center" wrapText="1"/>
      <protection locked="0"/>
    </xf>
    <xf numFmtId="164" fontId="23" fillId="7" borderId="24" xfId="4" applyNumberFormat="1" applyFont="1" applyFill="1" applyBorder="1" applyAlignment="1" applyProtection="1">
      <alignment horizontal="center" vertical="center" wrapText="1"/>
      <protection locked="0"/>
    </xf>
    <xf numFmtId="164" fontId="23" fillId="7" borderId="25" xfId="4" applyNumberFormat="1" applyFont="1" applyFill="1" applyBorder="1" applyAlignment="1" applyProtection="1">
      <alignment horizontal="center" vertical="center" wrapText="1"/>
      <protection locked="0"/>
    </xf>
    <xf numFmtId="0" fontId="7" fillId="6" borderId="0" xfId="4" applyFill="1" applyAlignment="1">
      <alignment horizontal="left" vertical="top" wrapText="1"/>
    </xf>
    <xf numFmtId="44" fontId="23" fillId="7" borderId="8" xfId="5" applyFont="1" applyFill="1" applyBorder="1" applyAlignment="1" applyProtection="1">
      <alignment horizontal="center" vertical="center"/>
      <protection locked="0"/>
    </xf>
    <xf numFmtId="44" fontId="23" fillId="7" borderId="9" xfId="5" applyFont="1" applyFill="1" applyBorder="1" applyAlignment="1" applyProtection="1">
      <alignment horizontal="center" vertical="center"/>
      <protection locked="0"/>
    </xf>
    <xf numFmtId="44" fontId="23" fillId="7" borderId="10" xfId="5" applyFont="1" applyFill="1" applyBorder="1" applyAlignment="1" applyProtection="1">
      <alignment horizontal="center" vertical="center"/>
      <protection locked="0"/>
    </xf>
    <xf numFmtId="0" fontId="22" fillId="6" borderId="0" xfId="4" applyFont="1" applyFill="1" applyAlignment="1">
      <alignment horizontal="left" vertical="center" wrapText="1"/>
    </xf>
    <xf numFmtId="0" fontId="7" fillId="6" borderId="3" xfId="4" applyFill="1" applyBorder="1" applyAlignment="1" applyProtection="1">
      <alignment horizontal="center" vertical="center"/>
      <protection locked="0"/>
    </xf>
    <xf numFmtId="0" fontId="7" fillId="6" borderId="2" xfId="4" applyFill="1" applyBorder="1" applyAlignment="1" applyProtection="1">
      <alignment horizontal="center" vertical="center"/>
      <protection locked="0"/>
    </xf>
    <xf numFmtId="0" fontId="7" fillId="6" borderId="4" xfId="4" applyFill="1" applyBorder="1" applyAlignment="1" applyProtection="1">
      <alignment horizontal="center" vertical="center"/>
      <protection locked="0"/>
    </xf>
    <xf numFmtId="0" fontId="7" fillId="6" borderId="5" xfId="4" applyFill="1" applyBorder="1" applyAlignment="1" applyProtection="1">
      <alignment horizontal="center" vertical="center"/>
      <protection locked="0"/>
    </xf>
    <xf numFmtId="0" fontId="7" fillId="6" borderId="6" xfId="4" applyFill="1" applyBorder="1" applyAlignment="1" applyProtection="1">
      <alignment horizontal="center" vertical="center"/>
      <protection locked="0"/>
    </xf>
    <xf numFmtId="0" fontId="7" fillId="6" borderId="7" xfId="4" applyFill="1" applyBorder="1" applyAlignment="1" applyProtection="1">
      <alignment horizontal="center" vertical="center"/>
      <protection locked="0"/>
    </xf>
    <xf numFmtId="0" fontId="36" fillId="12" borderId="15" xfId="4" applyFont="1" applyFill="1" applyBorder="1" applyAlignment="1">
      <alignment horizontal="left" vertical="center"/>
    </xf>
    <xf numFmtId="0" fontId="36" fillId="12" borderId="16" xfId="4" applyFont="1" applyFill="1" applyBorder="1" applyAlignment="1">
      <alignment horizontal="left" vertical="center"/>
    </xf>
    <xf numFmtId="0" fontId="36" fillId="12" borderId="17" xfId="4" applyFont="1" applyFill="1" applyBorder="1" applyAlignment="1">
      <alignment horizontal="left" vertical="center"/>
    </xf>
    <xf numFmtId="0" fontId="28" fillId="6" borderId="0" xfId="4" applyFont="1" applyFill="1" applyAlignment="1">
      <alignment horizontal="left" vertical="center" wrapText="1"/>
    </xf>
    <xf numFmtId="167" fontId="37" fillId="7" borderId="8" xfId="0" applyNumberFormat="1" applyFont="1" applyFill="1" applyBorder="1" applyAlignment="1" applyProtection="1">
      <alignment horizontal="center" vertical="center"/>
      <protection locked="0"/>
    </xf>
    <xf numFmtId="167" fontId="37" fillId="7" borderId="9" xfId="0" applyNumberFormat="1" applyFont="1" applyFill="1" applyBorder="1" applyAlignment="1" applyProtection="1">
      <alignment horizontal="center" vertical="center"/>
      <protection locked="0"/>
    </xf>
    <xf numFmtId="167" fontId="37" fillId="7" borderId="10" xfId="0" applyNumberFormat="1" applyFont="1" applyFill="1" applyBorder="1" applyAlignment="1" applyProtection="1">
      <alignment horizontal="center" vertical="center"/>
      <protection locked="0"/>
    </xf>
    <xf numFmtId="0" fontId="22" fillId="6" borderId="0" xfId="4" applyFont="1" applyFill="1" applyAlignment="1">
      <alignment horizontal="left" vertical="top" wrapText="1"/>
    </xf>
    <xf numFmtId="0" fontId="62" fillId="13" borderId="0" xfId="3" applyFont="1" applyFill="1" applyBorder="1" applyAlignment="1">
      <alignment horizontal="center" vertical="center" wrapText="1"/>
    </xf>
    <xf numFmtId="0" fontId="63" fillId="3" borderId="18" xfId="0" applyFont="1" applyFill="1" applyBorder="1" applyAlignment="1">
      <alignment horizontal="left" wrapText="1"/>
    </xf>
    <xf numFmtId="0" fontId="63" fillId="3" borderId="0" xfId="0" applyFont="1" applyFill="1" applyAlignment="1">
      <alignment horizontal="left" wrapText="1"/>
    </xf>
    <xf numFmtId="0" fontId="63" fillId="3" borderId="19" xfId="0" applyFont="1" applyFill="1" applyBorder="1" applyAlignment="1">
      <alignment horizontal="left" wrapText="1"/>
    </xf>
    <xf numFmtId="0" fontId="7" fillId="6" borderId="0" xfId="0" applyFont="1" applyFill="1" applyAlignment="1">
      <alignment horizontal="center"/>
    </xf>
    <xf numFmtId="0" fontId="33" fillId="20" borderId="0" xfId="4" applyFont="1" applyFill="1" applyAlignment="1">
      <alignment horizontal="left" vertical="center" wrapText="1"/>
    </xf>
    <xf numFmtId="0" fontId="58" fillId="6" borderId="0" xfId="0" applyFont="1" applyFill="1" applyAlignment="1">
      <alignment horizontal="center"/>
    </xf>
    <xf numFmtId="0" fontId="37" fillId="6" borderId="0" xfId="0" applyFont="1" applyFill="1" applyAlignment="1">
      <alignment horizontal="center"/>
    </xf>
    <xf numFmtId="0" fontId="49" fillId="6" borderId="0" xfId="0" applyFont="1" applyFill="1" applyAlignment="1">
      <alignment horizontal="center"/>
    </xf>
    <xf numFmtId="0" fontId="37" fillId="6" borderId="0" xfId="0" applyFont="1" applyFill="1" applyAlignment="1">
      <alignment horizontal="left" vertical="center" wrapText="1"/>
    </xf>
    <xf numFmtId="167" fontId="61" fillId="12" borderId="0" xfId="0" applyNumberFormat="1" applyFont="1" applyFill="1" applyAlignment="1">
      <alignment horizontal="center" vertical="center"/>
    </xf>
    <xf numFmtId="167" fontId="54" fillId="6" borderId="0" xfId="0" applyNumberFormat="1" applyFont="1" applyFill="1" applyAlignment="1">
      <alignment horizontal="center"/>
    </xf>
    <xf numFmtId="0" fontId="12" fillId="6" borderId="0" xfId="0" applyFont="1" applyFill="1" applyAlignment="1">
      <alignment horizontal="left" vertical="center" wrapText="1"/>
    </xf>
    <xf numFmtId="0" fontId="63" fillId="3" borderId="20" xfId="0" applyFont="1" applyFill="1" applyBorder="1" applyAlignment="1">
      <alignment horizontal="left" vertical="center" wrapText="1"/>
    </xf>
    <xf numFmtId="0" fontId="63" fillId="3" borderId="21" xfId="0" applyFont="1" applyFill="1" applyBorder="1" applyAlignment="1">
      <alignment horizontal="left" vertical="center" wrapText="1"/>
    </xf>
    <xf numFmtId="0" fontId="63" fillId="3" borderId="22" xfId="0" applyFont="1" applyFill="1" applyBorder="1" applyAlignment="1">
      <alignment horizontal="left" vertical="center" wrapText="1"/>
    </xf>
    <xf numFmtId="167" fontId="37" fillId="6" borderId="0" xfId="0" applyNumberFormat="1" applyFont="1" applyFill="1" applyAlignment="1">
      <alignment horizontal="left" vertical="center" wrapText="1"/>
    </xf>
    <xf numFmtId="0" fontId="36" fillId="9" borderId="1" xfId="0" applyFont="1" applyFill="1" applyBorder="1" applyAlignment="1">
      <alignment horizontal="center"/>
    </xf>
    <xf numFmtId="0" fontId="7" fillId="2" borderId="1" xfId="4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35" fillId="9" borderId="1" xfId="0" applyFont="1" applyFill="1" applyBorder="1" applyAlignment="1">
      <alignment horizontal="center" vertical="top"/>
    </xf>
    <xf numFmtId="0" fontId="36" fillId="15" borderId="1" xfId="4" applyFont="1" applyFill="1" applyBorder="1" applyAlignment="1">
      <alignment horizontal="center" vertical="center"/>
    </xf>
    <xf numFmtId="0" fontId="51" fillId="2" borderId="1" xfId="4" applyFont="1" applyFill="1" applyBorder="1" applyAlignment="1">
      <alignment horizontal="center" vertical="center" wrapText="1"/>
    </xf>
    <xf numFmtId="0" fontId="36" fillId="12" borderId="1" xfId="0" applyFont="1" applyFill="1" applyBorder="1" applyAlignment="1">
      <alignment horizontal="center"/>
    </xf>
    <xf numFmtId="0" fontId="45" fillId="9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4" fillId="13" borderId="1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 vertical="top" wrapText="1"/>
    </xf>
    <xf numFmtId="0" fontId="7" fillId="2" borderId="11" xfId="4" applyFill="1" applyBorder="1" applyAlignment="1">
      <alignment horizontal="center" vertical="top" wrapText="1"/>
    </xf>
    <xf numFmtId="0" fontId="7" fillId="2" borderId="12" xfId="4" applyFill="1" applyBorder="1" applyAlignment="1">
      <alignment horizontal="center" vertical="top" wrapText="1"/>
    </xf>
    <xf numFmtId="0" fontId="7" fillId="2" borderId="3" xfId="4" applyFill="1" applyBorder="1" applyAlignment="1">
      <alignment horizontal="center" vertical="top" wrapText="1"/>
    </xf>
    <xf numFmtId="0" fontId="7" fillId="2" borderId="2" xfId="4" applyFill="1" applyBorder="1" applyAlignment="1">
      <alignment horizontal="center" vertical="top" wrapText="1"/>
    </xf>
    <xf numFmtId="0" fontId="7" fillId="2" borderId="4" xfId="4" applyFill="1" applyBorder="1" applyAlignment="1">
      <alignment horizontal="center" vertical="top" wrapText="1"/>
    </xf>
    <xf numFmtId="0" fontId="35" fillId="9" borderId="3" xfId="0" applyFont="1" applyFill="1" applyBorder="1" applyAlignment="1">
      <alignment horizontal="center" vertical="top"/>
    </xf>
    <xf numFmtId="0" fontId="35" fillId="9" borderId="2" xfId="0" applyFont="1" applyFill="1" applyBorder="1" applyAlignment="1">
      <alignment horizontal="center" vertical="top"/>
    </xf>
    <xf numFmtId="0" fontId="35" fillId="9" borderId="4" xfId="0" applyFont="1" applyFill="1" applyBorder="1" applyAlignment="1">
      <alignment horizontal="center" vertical="top"/>
    </xf>
    <xf numFmtId="0" fontId="35" fillId="9" borderId="5" xfId="0" applyFont="1" applyFill="1" applyBorder="1" applyAlignment="1">
      <alignment horizontal="center" vertical="top"/>
    </xf>
    <xf numFmtId="0" fontId="35" fillId="9" borderId="6" xfId="0" applyFont="1" applyFill="1" applyBorder="1" applyAlignment="1">
      <alignment horizontal="center" vertical="top"/>
    </xf>
    <xf numFmtId="0" fontId="35" fillId="9" borderId="7" xfId="0" applyFont="1" applyFill="1" applyBorder="1" applyAlignment="1">
      <alignment horizontal="center" vertical="top"/>
    </xf>
    <xf numFmtId="0" fontId="36" fillId="12" borderId="1" xfId="0" applyFont="1" applyFill="1" applyBorder="1" applyAlignment="1">
      <alignment horizontal="center" vertical="center"/>
    </xf>
    <xf numFmtId="0" fontId="65" fillId="17" borderId="5" xfId="4" applyFont="1" applyFill="1" applyBorder="1" applyAlignment="1">
      <alignment horizontal="center" vertical="center"/>
    </xf>
    <xf numFmtId="0" fontId="65" fillId="17" borderId="6" xfId="4" applyFont="1" applyFill="1" applyBorder="1" applyAlignment="1">
      <alignment horizontal="center" vertical="center"/>
    </xf>
    <xf numFmtId="0" fontId="42" fillId="2" borderId="3" xfId="4" applyFont="1" applyFill="1" applyBorder="1" applyAlignment="1">
      <alignment horizontal="center" vertical="top" wrapText="1"/>
    </xf>
    <xf numFmtId="0" fontId="42" fillId="2" borderId="9" xfId="4" applyFont="1" applyFill="1" applyBorder="1" applyAlignment="1">
      <alignment horizontal="center" vertical="top" wrapText="1"/>
    </xf>
    <xf numFmtId="0" fontId="42" fillId="2" borderId="10" xfId="4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64" fillId="13" borderId="1" xfId="0" applyFont="1" applyFill="1" applyBorder="1" applyAlignment="1">
      <alignment horizontal="center" vertical="center"/>
    </xf>
    <xf numFmtId="0" fontId="66" fillId="13" borderId="1" xfId="0" applyFont="1" applyFill="1" applyBorder="1" applyAlignment="1">
      <alignment horizontal="center" vertical="center" wrapText="1"/>
    </xf>
    <xf numFmtId="43" fontId="35" fillId="14" borderId="0" xfId="1" applyFont="1" applyFill="1" applyAlignment="1">
      <alignment horizontal="center" vertical="center" wrapText="1"/>
    </xf>
    <xf numFmtId="43" fontId="35" fillId="14" borderId="6" xfId="1" applyFont="1" applyFill="1" applyBorder="1" applyAlignment="1">
      <alignment horizontal="center" vertical="center" wrapText="1"/>
    </xf>
    <xf numFmtId="0" fontId="37" fillId="3" borderId="0" xfId="0" applyFont="1" applyFill="1" applyAlignment="1">
      <alignment horizontal="center" vertical="center" wrapText="1"/>
    </xf>
    <xf numFmtId="0" fontId="37" fillId="3" borderId="6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7" fillId="3" borderId="8" xfId="0" applyFont="1" applyFill="1" applyBorder="1" applyAlignment="1">
      <alignment horizontal="center" vertical="center" wrapText="1"/>
    </xf>
    <xf numFmtId="0" fontId="37" fillId="3" borderId="10" xfId="0" applyFont="1" applyFill="1" applyBorder="1" applyAlignment="1">
      <alignment horizontal="center" vertical="center" wrapText="1"/>
    </xf>
    <xf numFmtId="0" fontId="37" fillId="7" borderId="0" xfId="0" applyFont="1" applyFill="1" applyAlignment="1">
      <alignment horizontal="center" vertical="center" wrapText="1"/>
    </xf>
  </cellXfs>
  <cellStyles count="6">
    <cellStyle name="Lien hypertexte" xfId="3" builtinId="8"/>
    <cellStyle name="Milliers" xfId="1" builtinId="3"/>
    <cellStyle name="Monétaire" xfId="5" builtinId="4"/>
    <cellStyle name="Normal" xfId="0" builtinId="0"/>
    <cellStyle name="Normal 2" xfId="4" xr:uid="{D7CAEC1B-8EF1-433A-91B2-F118229C66B3}"/>
    <cellStyle name="Pourcentage" xfId="2" builtinId="5"/>
  </cellStyles>
  <dxfs count="94">
    <dxf>
      <font>
        <color auto="1"/>
      </font>
      <fill>
        <patternFill>
          <bgColor theme="1" tint="0.34998626667073579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ill>
        <patternFill>
          <bgColor theme="0" tint="-0.499984740745262"/>
        </patternFill>
      </fill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 style="thin">
          <color auto="1"/>
        </right>
        <top/>
        <bottom/>
      </border>
    </dxf>
    <dxf>
      <font>
        <color theme="0" tint="-4.9989318521683403E-2"/>
      </font>
      <fill>
        <patternFill patternType="solid">
          <bgColor theme="0" tint="-4.9989318521683403E-2"/>
        </patternFill>
      </fill>
      <border>
        <left/>
        <right style="thin">
          <color auto="1"/>
        </right>
        <top style="thin">
          <color auto="1"/>
        </top>
        <bottom/>
      </border>
    </dxf>
    <dxf>
      <font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border>
        <left/>
        <right/>
        <top/>
        <bottom style="thin">
          <color auto="1"/>
        </bottom>
      </border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04028"/>
      <color rgb="FFADECA2"/>
      <color rgb="FF0A6E46"/>
      <color rgb="FFFFB781"/>
      <color rgb="FFFFE7D5"/>
      <color rgb="FFFF9F57"/>
      <color rgb="FFCBD5E0"/>
      <color rgb="FF305982"/>
      <color rgb="FF177477"/>
      <color rgb="FFA1BF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38101</xdr:rowOff>
    </xdr:from>
    <xdr:to>
      <xdr:col>6</xdr:col>
      <xdr:colOff>279992</xdr:colOff>
      <xdr:row>2</xdr:row>
      <xdr:rowOff>1</xdr:rowOff>
    </xdr:to>
    <xdr:pic>
      <xdr:nvPicPr>
        <xdr:cNvPr id="2" name="Graphique 1">
          <a:extLst>
            <a:ext uri="{FF2B5EF4-FFF2-40B4-BE49-F238E27FC236}">
              <a16:creationId xmlns:a16="http://schemas.microsoft.com/office/drawing/2014/main" id="{6D486C0F-449D-42D3-89C6-08807628A9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12162" b="14865"/>
        <a:stretch/>
      </xdr:blipFill>
      <xdr:spPr>
        <a:xfrm>
          <a:off x="1" y="38101"/>
          <a:ext cx="2042116" cy="514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6</xdr:row>
      <xdr:rowOff>104775</xdr:rowOff>
    </xdr:from>
    <xdr:to>
      <xdr:col>3</xdr:col>
      <xdr:colOff>0</xdr:colOff>
      <xdr:row>9</xdr:row>
      <xdr:rowOff>95250</xdr:rowOff>
    </xdr:to>
    <xdr:pic>
      <xdr:nvPicPr>
        <xdr:cNvPr id="2" name="Graphique 1" descr="Avertissement avec un remplissage uni">
          <a:extLst>
            <a:ext uri="{FF2B5EF4-FFF2-40B4-BE49-F238E27FC236}">
              <a16:creationId xmlns:a16="http://schemas.microsoft.com/office/drawing/2014/main" id="{928F73C3-841F-42B1-ADDB-B59FD2491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819650" y="1247775"/>
          <a:ext cx="647700" cy="561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8</xdr:col>
      <xdr:colOff>343785</xdr:colOff>
      <xdr:row>47</xdr:row>
      <xdr:rowOff>115555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3AB14E3-6D4E-4283-AB9A-53F32B2B3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6200"/>
          <a:ext cx="6344535" cy="899285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438150</xdr:colOff>
      <xdr:row>0</xdr:row>
      <xdr:rowOff>76200</xdr:rowOff>
    </xdr:from>
    <xdr:to>
      <xdr:col>16</xdr:col>
      <xdr:colOff>715264</xdr:colOff>
      <xdr:row>47</xdr:row>
      <xdr:rowOff>125081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43BA444-0836-4A38-98DD-633627D5D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34150" y="76200"/>
          <a:ext cx="6373114" cy="90023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25540-DE4E-4228-ABD0-0E39D5AE588E}">
  <dimension ref="A1:BI68"/>
  <sheetViews>
    <sheetView tabSelected="1" topLeftCell="B1" zoomScaleNormal="100" workbookViewId="0">
      <selection activeCell="I13" sqref="I13:O13"/>
    </sheetView>
  </sheetViews>
  <sheetFormatPr baseColWidth="10" defaultColWidth="11.42578125" defaultRowHeight="12.75" x14ac:dyDescent="0.2"/>
  <cols>
    <col min="1" max="2" width="2.5703125" style="1" customWidth="1"/>
    <col min="3" max="3" width="2.85546875" style="1" customWidth="1"/>
    <col min="4" max="4" width="4.42578125" style="1" customWidth="1"/>
    <col min="5" max="5" width="4.85546875" style="1" customWidth="1"/>
    <col min="6" max="6" width="9.140625" style="1" customWidth="1"/>
    <col min="7" max="7" width="14.28515625" style="1" customWidth="1"/>
    <col min="8" max="8" width="1.7109375" style="1" customWidth="1"/>
    <col min="9" max="9" width="2.7109375" style="1" customWidth="1"/>
    <col min="10" max="10" width="1.42578125" style="1" customWidth="1"/>
    <col min="11" max="12" width="4.85546875" style="1" customWidth="1"/>
    <col min="13" max="13" width="4.5703125" style="1" customWidth="1"/>
    <col min="14" max="14" width="5.42578125" style="1" customWidth="1"/>
    <col min="15" max="15" width="9.5703125" style="1" customWidth="1"/>
    <col min="16" max="16" width="2.140625" style="1" customWidth="1"/>
    <col min="17" max="18" width="5.85546875" style="1" customWidth="1"/>
    <col min="19" max="19" width="11.140625" style="1" customWidth="1"/>
    <col min="20" max="20" width="7.28515625" style="1" customWidth="1"/>
    <col min="21" max="21" width="13.7109375" style="1" customWidth="1"/>
    <col min="22" max="23" width="4.85546875" style="1" customWidth="1"/>
    <col min="24" max="24" width="4" style="1" customWidth="1"/>
    <col min="25" max="25" width="4.5703125" style="1" customWidth="1"/>
    <col min="26" max="26" width="3.140625" style="1" customWidth="1"/>
    <col min="27" max="27" width="4.5703125" style="1" customWidth="1"/>
    <col min="28" max="28" width="8.140625" style="1" customWidth="1"/>
    <col min="29" max="29" width="14.140625" style="1" customWidth="1"/>
    <col min="30" max="30" width="4.85546875" style="1" customWidth="1"/>
    <col min="31" max="31" width="3.5703125" style="1" customWidth="1"/>
    <col min="32" max="32" width="7.140625" style="1" hidden="1" customWidth="1"/>
    <col min="33" max="33" width="35.85546875" style="1" hidden="1" customWidth="1"/>
    <col min="34" max="34" width="11.42578125" style="1" hidden="1" customWidth="1"/>
    <col min="35" max="16384" width="11.42578125" style="1"/>
  </cols>
  <sheetData>
    <row r="1" spans="2:31" ht="30" customHeight="1" x14ac:dyDescent="0.2">
      <c r="B1" s="98"/>
      <c r="C1" s="98"/>
      <c r="D1" s="98"/>
      <c r="E1" s="98"/>
      <c r="F1" s="98"/>
      <c r="G1" s="187" t="s">
        <v>49</v>
      </c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</row>
    <row r="2" spans="2:31" ht="13.5" customHeight="1" x14ac:dyDescent="0.2">
      <c r="B2" s="99"/>
      <c r="C2" s="99"/>
      <c r="D2" s="99"/>
      <c r="E2" s="98"/>
      <c r="F2" s="99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</row>
    <row r="4" spans="2:31" ht="24.75" customHeight="1" x14ac:dyDescent="0.3">
      <c r="B4" s="189" t="s">
        <v>42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2"/>
      <c r="V4" s="2"/>
      <c r="W4" s="2"/>
      <c r="X4" s="2"/>
      <c r="Y4" s="2"/>
      <c r="Z4" s="2"/>
      <c r="AA4" s="2"/>
      <c r="AB4" s="2"/>
      <c r="AC4" s="2"/>
      <c r="AD4" s="3"/>
    </row>
    <row r="5" spans="2:31" ht="3.7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2:31" ht="24.75" customHeight="1" x14ac:dyDescent="0.2">
      <c r="B6" s="194" t="s">
        <v>722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6"/>
    </row>
    <row r="7" spans="2:31" ht="63.75" customHeight="1" x14ac:dyDescent="0.2"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7"/>
      <c r="AE7" s="6"/>
    </row>
    <row r="8" spans="2:31" ht="14.25" customHeight="1" thickBot="1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/>
      <c r="V8" s="6"/>
      <c r="W8" s="6"/>
      <c r="X8" s="8"/>
      <c r="Y8" s="8"/>
      <c r="Z8" s="8"/>
      <c r="AA8" s="8"/>
      <c r="AB8" s="9"/>
      <c r="AC8" s="9"/>
      <c r="AD8" s="9"/>
      <c r="AE8" s="6"/>
    </row>
    <row r="9" spans="2:31" ht="18.75" x14ac:dyDescent="0.3">
      <c r="B9" s="100" t="s">
        <v>43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9"/>
      <c r="AE9" s="6"/>
    </row>
    <row r="10" spans="2:31" ht="5.25" customHeight="1" x14ac:dyDescent="0.25">
      <c r="B10" s="103"/>
      <c r="C10" s="104"/>
      <c r="D10" s="104"/>
      <c r="E10" s="104"/>
      <c r="F10" s="10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8"/>
      <c r="Y10" s="8"/>
      <c r="Z10" s="8"/>
      <c r="AA10" s="8"/>
      <c r="AB10" s="9"/>
      <c r="AC10" s="105"/>
      <c r="AD10" s="9"/>
      <c r="AE10" s="6"/>
    </row>
    <row r="11" spans="2:31" s="10" customFormat="1" ht="15.75" x14ac:dyDescent="0.25">
      <c r="B11" s="103" t="s">
        <v>44</v>
      </c>
      <c r="D11" s="104"/>
      <c r="E11" s="104"/>
      <c r="F11" s="104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06"/>
      <c r="Y11" s="106"/>
      <c r="Z11" s="106"/>
      <c r="AA11" s="106"/>
      <c r="AB11" s="12"/>
      <c r="AC11" s="107"/>
      <c r="AD11" s="12"/>
      <c r="AE11" s="11"/>
    </row>
    <row r="12" spans="2:31" ht="3.75" customHeight="1" thickBot="1" x14ac:dyDescent="0.25">
      <c r="B12" s="10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109"/>
      <c r="AD12" s="6"/>
      <c r="AE12" s="6"/>
    </row>
    <row r="13" spans="2:31" ht="18.75" customHeight="1" thickBot="1" x14ac:dyDescent="0.25">
      <c r="B13" s="110"/>
      <c r="C13" s="190" t="s">
        <v>45</v>
      </c>
      <c r="D13" s="190"/>
      <c r="E13" s="190"/>
      <c r="F13" s="190"/>
      <c r="G13" s="111"/>
      <c r="I13" s="191"/>
      <c r="J13" s="192"/>
      <c r="K13" s="192"/>
      <c r="L13" s="192"/>
      <c r="M13" s="192"/>
      <c r="N13" s="192"/>
      <c r="O13" s="193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112"/>
      <c r="AD13" s="13"/>
      <c r="AE13" s="3"/>
    </row>
    <row r="14" spans="2:31" ht="3.75" customHeight="1" thickBot="1" x14ac:dyDescent="0.25">
      <c r="B14" s="110"/>
      <c r="C14" s="113"/>
      <c r="D14" s="113"/>
      <c r="E14" s="113"/>
      <c r="F14" s="113"/>
      <c r="G14" s="11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114"/>
      <c r="AD14" s="3"/>
    </row>
    <row r="15" spans="2:31" ht="18.75" customHeight="1" thickBot="1" x14ac:dyDescent="0.25">
      <c r="B15" s="110"/>
      <c r="C15" s="183" t="s">
        <v>46</v>
      </c>
      <c r="D15" s="183"/>
      <c r="E15" s="183"/>
      <c r="F15" s="183"/>
      <c r="G15" s="183"/>
      <c r="H15" s="13"/>
      <c r="I15" s="184"/>
      <c r="J15" s="185"/>
      <c r="K15" s="185"/>
      <c r="L15" s="185"/>
      <c r="M15" s="185"/>
      <c r="N15" s="185"/>
      <c r="O15" s="186"/>
      <c r="P15" s="115"/>
      <c r="Q15" s="115"/>
      <c r="R15" s="115"/>
      <c r="S15" s="115"/>
      <c r="T15" s="115"/>
      <c r="U15" s="41"/>
      <c r="V15" s="41"/>
      <c r="W15" s="41"/>
      <c r="X15" s="115"/>
      <c r="Y15" s="115"/>
      <c r="Z15" s="115"/>
      <c r="AA15" s="115"/>
      <c r="AB15" s="115"/>
      <c r="AC15" s="116"/>
      <c r="AD15" s="13"/>
      <c r="AE15" s="3"/>
    </row>
    <row r="16" spans="2:31" ht="3.75" customHeight="1" thickBot="1" x14ac:dyDescent="0.25">
      <c r="B16" s="110"/>
      <c r="C16" s="113"/>
      <c r="D16" s="113"/>
      <c r="E16" s="113"/>
      <c r="F16" s="113"/>
      <c r="G16" s="11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114"/>
      <c r="AD16" s="3"/>
    </row>
    <row r="17" spans="2:31" ht="18.75" customHeight="1" thickBot="1" x14ac:dyDescent="0.25">
      <c r="B17" s="110"/>
      <c r="C17" s="198" t="s">
        <v>47</v>
      </c>
      <c r="D17" s="198"/>
      <c r="E17" s="198"/>
      <c r="F17" s="198"/>
      <c r="G17" s="198"/>
      <c r="H17" s="117"/>
      <c r="I17" s="184"/>
      <c r="J17" s="185"/>
      <c r="K17" s="185"/>
      <c r="L17" s="185"/>
      <c r="M17" s="185"/>
      <c r="N17" s="185"/>
      <c r="O17" s="186"/>
      <c r="P17" s="4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118"/>
      <c r="AD17" s="3"/>
    </row>
    <row r="18" spans="2:31" ht="3.75" customHeight="1" thickBot="1" x14ac:dyDescent="0.25">
      <c r="B18" s="110"/>
      <c r="C18" s="113"/>
      <c r="D18" s="113"/>
      <c r="E18" s="113"/>
      <c r="F18" s="113"/>
      <c r="G18" s="11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114"/>
      <c r="AD18" s="3"/>
    </row>
    <row r="19" spans="2:31" ht="18.75" customHeight="1" thickBot="1" x14ac:dyDescent="0.25">
      <c r="B19" s="110"/>
      <c r="C19" s="198" t="s">
        <v>48</v>
      </c>
      <c r="D19" s="198"/>
      <c r="E19" s="198"/>
      <c r="F19" s="198"/>
      <c r="G19" s="198"/>
      <c r="H19" s="117"/>
      <c r="I19" s="184"/>
      <c r="J19" s="185"/>
      <c r="K19" s="185"/>
      <c r="L19" s="185"/>
      <c r="M19" s="185"/>
      <c r="N19" s="185"/>
      <c r="O19" s="186"/>
      <c r="P19" s="4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118"/>
      <c r="AD19" s="3"/>
    </row>
    <row r="20" spans="2:31" ht="3" customHeight="1" x14ac:dyDescent="0.25">
      <c r="B20" s="119"/>
      <c r="C20" s="111"/>
      <c r="D20" s="111"/>
      <c r="E20" s="111"/>
      <c r="F20" s="111"/>
      <c r="G20" s="111"/>
      <c r="H20" s="41"/>
      <c r="I20" s="41"/>
      <c r="J20" s="41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18"/>
      <c r="AD20" s="14"/>
      <c r="AE20" s="15"/>
    </row>
    <row r="21" spans="2:31" ht="15.75" customHeight="1" x14ac:dyDescent="0.25">
      <c r="B21" s="119"/>
      <c r="C21" s="198" t="s">
        <v>617</v>
      </c>
      <c r="D21" s="198"/>
      <c r="E21" s="198"/>
      <c r="F21" s="198"/>
      <c r="G21" s="198"/>
      <c r="H21" s="117"/>
      <c r="I21" s="199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1"/>
      <c r="AC21" s="118"/>
      <c r="AD21" s="14"/>
      <c r="AE21" s="15"/>
    </row>
    <row r="22" spans="2:31" ht="26.25" customHeight="1" x14ac:dyDescent="0.25">
      <c r="B22" s="119"/>
      <c r="C22" s="198"/>
      <c r="D22" s="198"/>
      <c r="E22" s="198"/>
      <c r="F22" s="198"/>
      <c r="G22" s="198"/>
      <c r="H22" s="117"/>
      <c r="I22" s="202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4"/>
      <c r="AC22" s="118"/>
      <c r="AD22" s="14"/>
      <c r="AE22" s="15"/>
    </row>
    <row r="23" spans="2:31" ht="13.5" customHeight="1" thickBot="1" x14ac:dyDescent="0.3">
      <c r="B23" s="121"/>
      <c r="C23" s="122"/>
      <c r="D23" s="122"/>
      <c r="E23" s="122"/>
      <c r="F23" s="122"/>
      <c r="G23" s="122"/>
      <c r="H23" s="122"/>
      <c r="I23" s="122"/>
      <c r="J23" s="122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4"/>
      <c r="AD23" s="14"/>
      <c r="AE23" s="15"/>
    </row>
    <row r="24" spans="2:31" ht="13.5" customHeight="1" thickBot="1" x14ac:dyDescent="0.3">
      <c r="B24" s="40"/>
      <c r="C24" s="41"/>
      <c r="D24" s="41"/>
      <c r="E24" s="41"/>
      <c r="F24" s="41"/>
      <c r="G24" s="41"/>
      <c r="H24" s="41"/>
      <c r="I24" s="41"/>
      <c r="J24" s="41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3"/>
      <c r="AD24" s="14"/>
      <c r="AE24" s="15"/>
    </row>
    <row r="25" spans="2:31" ht="13.5" customHeight="1" x14ac:dyDescent="0.25">
      <c r="B25" s="205" t="s">
        <v>601</v>
      </c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7"/>
      <c r="AD25" s="14"/>
      <c r="AE25" s="15"/>
    </row>
    <row r="26" spans="2:31" ht="13.5" customHeight="1" thickBot="1" x14ac:dyDescent="0.3">
      <c r="B26" s="10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5"/>
      <c r="AA26" s="15"/>
      <c r="AB26" s="15"/>
      <c r="AC26" s="125"/>
      <c r="AD26" s="14"/>
      <c r="AE26" s="15"/>
    </row>
    <row r="27" spans="2:31" ht="18.75" customHeight="1" thickBot="1" x14ac:dyDescent="0.35">
      <c r="B27" s="126"/>
      <c r="C27" s="208" t="s">
        <v>602</v>
      </c>
      <c r="D27" s="208"/>
      <c r="E27" s="208"/>
      <c r="F27" s="208"/>
      <c r="G27" s="208"/>
      <c r="H27" s="16"/>
      <c r="I27" s="184" t="s">
        <v>596</v>
      </c>
      <c r="J27" s="185"/>
      <c r="K27" s="185"/>
      <c r="L27" s="185"/>
      <c r="M27" s="185"/>
      <c r="N27" s="185"/>
      <c r="O27" s="18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5"/>
      <c r="AA27" s="15"/>
      <c r="AB27" s="15"/>
      <c r="AC27" s="125"/>
      <c r="AD27" s="14"/>
      <c r="AE27" s="15"/>
    </row>
    <row r="28" spans="2:31" ht="7.5" customHeight="1" thickBot="1" x14ac:dyDescent="0.3">
      <c r="B28" s="12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9"/>
      <c r="AD28" s="14"/>
      <c r="AE28" s="15"/>
    </row>
    <row r="29" spans="2:31" ht="19.5" customHeight="1" thickBot="1" x14ac:dyDescent="0.3">
      <c r="B29" s="130"/>
      <c r="C29" s="198" t="s">
        <v>675</v>
      </c>
      <c r="D29" s="198"/>
      <c r="E29" s="198"/>
      <c r="F29" s="198"/>
      <c r="G29" s="198"/>
      <c r="H29" s="128"/>
      <c r="I29" s="184"/>
      <c r="J29" s="185"/>
      <c r="K29" s="185"/>
      <c r="L29" s="185"/>
      <c r="M29" s="185"/>
      <c r="N29" s="185"/>
      <c r="O29" s="186"/>
      <c r="AC29" s="125"/>
      <c r="AD29" s="14"/>
      <c r="AE29" s="15"/>
    </row>
    <row r="30" spans="2:31" ht="7.5" customHeight="1" thickBot="1" x14ac:dyDescent="0.3">
      <c r="B30" s="130"/>
      <c r="C30" s="131"/>
      <c r="D30" s="131"/>
      <c r="E30" s="131"/>
      <c r="F30" s="131"/>
      <c r="G30" s="131"/>
      <c r="H30" s="128"/>
      <c r="AC30" s="125"/>
      <c r="AD30" s="14"/>
      <c r="AE30" s="15"/>
    </row>
    <row r="31" spans="2:31" ht="19.5" customHeight="1" thickBot="1" x14ac:dyDescent="0.3">
      <c r="B31" s="130"/>
      <c r="C31" s="198" t="s">
        <v>696</v>
      </c>
      <c r="D31" s="198"/>
      <c r="E31" s="198"/>
      <c r="F31" s="198"/>
      <c r="G31" s="198"/>
      <c r="H31" s="132"/>
      <c r="I31" s="184"/>
      <c r="J31" s="185"/>
      <c r="K31" s="185"/>
      <c r="L31" s="185"/>
      <c r="M31" s="185"/>
      <c r="N31" s="185"/>
      <c r="O31" s="186"/>
      <c r="AC31" s="125"/>
      <c r="AD31" s="14"/>
      <c r="AE31" s="15"/>
    </row>
    <row r="32" spans="2:31" ht="13.5" customHeight="1" thickBot="1" x14ac:dyDescent="0.3">
      <c r="B32" s="121"/>
      <c r="C32" s="122"/>
      <c r="D32" s="122"/>
      <c r="E32" s="122"/>
      <c r="F32" s="122"/>
      <c r="G32" s="122"/>
      <c r="H32" s="122"/>
      <c r="I32" s="122"/>
      <c r="J32" s="122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4"/>
      <c r="AD32" s="14"/>
      <c r="AE32" s="15"/>
    </row>
    <row r="33" spans="1:31" ht="13.5" customHeight="1" x14ac:dyDescent="0.25">
      <c r="B33" s="40"/>
      <c r="C33" s="41"/>
      <c r="D33" s="41"/>
      <c r="E33" s="41"/>
      <c r="F33" s="41"/>
      <c r="G33" s="41"/>
      <c r="H33" s="41"/>
      <c r="I33" s="41"/>
      <c r="J33" s="41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3"/>
      <c r="AD33" s="14"/>
      <c r="AE33" s="15"/>
    </row>
    <row r="34" spans="1:31" ht="5.25" customHeight="1" x14ac:dyDescent="0.25">
      <c r="B34" s="40"/>
      <c r="C34" s="41"/>
      <c r="D34" s="41"/>
      <c r="E34" s="41"/>
      <c r="F34" s="41"/>
      <c r="G34" s="41"/>
      <c r="H34" s="41"/>
      <c r="I34" s="41"/>
      <c r="J34" s="41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3"/>
      <c r="AD34" s="14"/>
      <c r="AE34" s="15"/>
    </row>
    <row r="35" spans="1:31" ht="7.5" customHeight="1" thickBot="1" x14ac:dyDescent="0.3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5"/>
      <c r="AA35" s="15"/>
      <c r="AB35" s="15"/>
      <c r="AC35" s="15"/>
      <c r="AD35" s="15"/>
    </row>
    <row r="36" spans="1:31" ht="20.25" customHeight="1" x14ac:dyDescent="0.2">
      <c r="B36" s="205" t="s">
        <v>674</v>
      </c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7"/>
    </row>
    <row r="37" spans="1:31" ht="2.25" customHeight="1" x14ac:dyDescent="0.25">
      <c r="B37" s="10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5"/>
      <c r="AA37" s="15"/>
      <c r="AB37" s="15"/>
      <c r="AC37" s="125"/>
    </row>
    <row r="38" spans="1:31" ht="10.5" customHeight="1" x14ac:dyDescent="0.3">
      <c r="B38" s="126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5"/>
      <c r="AA38" s="15"/>
      <c r="AB38" s="15"/>
      <c r="AC38" s="125"/>
    </row>
    <row r="39" spans="1:31" s="17" customFormat="1" ht="23.25" customHeight="1" x14ac:dyDescent="0.2">
      <c r="B39" s="127"/>
      <c r="C39" s="212" t="s">
        <v>721</v>
      </c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128"/>
      <c r="Q39" s="213" t="s">
        <v>53</v>
      </c>
      <c r="R39" s="213"/>
      <c r="S39" s="213"/>
      <c r="T39" s="128"/>
      <c r="U39" s="128"/>
      <c r="V39" s="128"/>
      <c r="W39" s="128"/>
      <c r="X39" s="128"/>
      <c r="Y39" s="128"/>
      <c r="Z39" s="128"/>
      <c r="AA39" s="128"/>
      <c r="AB39" s="128"/>
      <c r="AC39" s="129"/>
    </row>
    <row r="40" spans="1:31" ht="352.5" customHeight="1" x14ac:dyDescent="0.25">
      <c r="B40" s="130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AC40" s="125"/>
    </row>
    <row r="41" spans="1:31" ht="4.5" customHeight="1" x14ac:dyDescent="0.25">
      <c r="B41" s="130"/>
      <c r="C41" s="134"/>
      <c r="D41" s="132"/>
      <c r="E41" s="132"/>
      <c r="F41" s="132"/>
      <c r="G41" s="132"/>
      <c r="H41" s="132"/>
      <c r="AC41" s="125"/>
    </row>
    <row r="42" spans="1:31" ht="5.25" customHeight="1" thickBot="1" x14ac:dyDescent="0.3">
      <c r="B42" s="121"/>
      <c r="C42" s="122"/>
      <c r="D42" s="122"/>
      <c r="E42" s="122"/>
      <c r="F42" s="122"/>
      <c r="G42" s="122"/>
      <c r="H42" s="122"/>
      <c r="I42" s="122"/>
      <c r="J42" s="122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4"/>
    </row>
    <row r="43" spans="1:31" ht="5.25" customHeight="1" x14ac:dyDescent="0.25">
      <c r="B43" s="40"/>
      <c r="C43" s="41"/>
      <c r="D43" s="41"/>
      <c r="E43" s="41"/>
      <c r="F43" s="41"/>
      <c r="G43" s="41"/>
      <c r="H43" s="41"/>
      <c r="I43" s="41"/>
      <c r="J43" s="41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3"/>
    </row>
    <row r="44" spans="1:31" ht="5.25" customHeight="1" x14ac:dyDescent="0.25">
      <c r="B44" s="40"/>
      <c r="C44" s="41"/>
      <c r="D44" s="41"/>
      <c r="E44" s="41"/>
      <c r="F44" s="41"/>
      <c r="G44" s="41"/>
      <c r="H44" s="41"/>
      <c r="I44" s="41"/>
      <c r="J44" s="41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3"/>
    </row>
    <row r="45" spans="1:31" ht="5.25" customHeight="1" x14ac:dyDescent="0.25">
      <c r="B45" s="40"/>
      <c r="C45" s="41"/>
      <c r="D45" s="41"/>
      <c r="E45" s="41"/>
      <c r="F45" s="41"/>
      <c r="G45" s="41"/>
      <c r="H45" s="41"/>
      <c r="I45" s="41"/>
      <c r="J45" s="41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3"/>
    </row>
    <row r="46" spans="1:31" s="84" customFormat="1" ht="20.25" x14ac:dyDescent="0.3">
      <c r="A46" s="83"/>
      <c r="B46" s="145" t="s">
        <v>700</v>
      </c>
    </row>
    <row r="47" spans="1:31" s="84" customFormat="1" ht="7.5" customHeight="1" thickBot="1" x14ac:dyDescent="0.3"/>
    <row r="48" spans="1:31" s="84" customFormat="1" ht="15" x14ac:dyDescent="0.25">
      <c r="A48" s="85"/>
      <c r="B48" s="135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53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7"/>
    </row>
    <row r="49" spans="1:61" s="84" customFormat="1" ht="15.75" x14ac:dyDescent="0.25">
      <c r="A49" s="85"/>
      <c r="B49" s="146"/>
      <c r="K49" s="219" t="s">
        <v>706</v>
      </c>
      <c r="L49" s="219"/>
      <c r="M49" s="219"/>
      <c r="N49" s="219"/>
      <c r="O49" s="219"/>
      <c r="P49" s="219"/>
      <c r="Q49" s="150"/>
      <c r="W49" s="219" t="s">
        <v>709</v>
      </c>
      <c r="X49" s="219"/>
      <c r="Y49" s="219"/>
      <c r="Z49" s="219"/>
      <c r="AA49" s="219"/>
      <c r="AB49" s="219"/>
      <c r="AC49" s="147"/>
    </row>
    <row r="50" spans="1:61" s="84" customFormat="1" ht="15" x14ac:dyDescent="0.25">
      <c r="A50" s="85"/>
      <c r="B50" s="146"/>
      <c r="Q50" s="150"/>
      <c r="AC50" s="147"/>
    </row>
    <row r="51" spans="1:61" s="89" customFormat="1" ht="18.75" x14ac:dyDescent="0.3">
      <c r="A51" s="88"/>
      <c r="B51" s="138"/>
      <c r="C51" s="155" t="s">
        <v>701</v>
      </c>
      <c r="D51" s="155"/>
      <c r="E51" s="155"/>
      <c r="F51" s="155"/>
      <c r="G51" s="155"/>
      <c r="K51" s="209" t="s">
        <v>596</v>
      </c>
      <c r="L51" s="210"/>
      <c r="M51" s="210"/>
      <c r="N51" s="210"/>
      <c r="O51" s="210"/>
      <c r="P51" s="211"/>
      <c r="Q51" s="151"/>
      <c r="S51" s="155" t="s">
        <v>701</v>
      </c>
      <c r="T51" s="155"/>
      <c r="U51" s="155"/>
      <c r="W51" s="209" t="s">
        <v>596</v>
      </c>
      <c r="X51" s="210"/>
      <c r="Y51" s="210"/>
      <c r="Z51" s="210"/>
      <c r="AA51" s="210"/>
      <c r="AB51" s="211"/>
      <c r="AC51" s="139"/>
    </row>
    <row r="52" spans="1:61" s="89" customFormat="1" ht="9.75" customHeight="1" x14ac:dyDescent="0.3">
      <c r="A52" s="88"/>
      <c r="B52" s="138"/>
      <c r="C52" s="155"/>
      <c r="D52" s="155"/>
      <c r="E52" s="155"/>
      <c r="F52" s="155"/>
      <c r="G52" s="155"/>
      <c r="Q52" s="151"/>
      <c r="S52" s="148"/>
      <c r="T52" s="148"/>
      <c r="U52" s="155"/>
      <c r="AC52" s="149"/>
    </row>
    <row r="53" spans="1:61" s="89" customFormat="1" ht="21" customHeight="1" x14ac:dyDescent="0.2">
      <c r="A53" s="88"/>
      <c r="B53" s="140"/>
      <c r="C53" s="155" t="s">
        <v>707</v>
      </c>
      <c r="D53" s="155"/>
      <c r="E53" s="155"/>
      <c r="F53" s="155"/>
      <c r="G53" s="155"/>
      <c r="K53" s="195"/>
      <c r="L53" s="196"/>
      <c r="M53" s="196"/>
      <c r="N53" s="196"/>
      <c r="O53" s="196"/>
      <c r="P53" s="197"/>
      <c r="Q53" s="151"/>
      <c r="S53" s="155" t="s">
        <v>708</v>
      </c>
      <c r="T53" s="148"/>
      <c r="U53" s="148"/>
      <c r="V53" s="148"/>
      <c r="W53" s="195"/>
      <c r="X53" s="196"/>
      <c r="Y53" s="196"/>
      <c r="Z53" s="196"/>
      <c r="AA53" s="196"/>
      <c r="AB53" s="197"/>
      <c r="AC53" s="149"/>
      <c r="AD53" s="87"/>
      <c r="AE53" s="87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W53" s="87"/>
      <c r="BA53" s="87"/>
      <c r="BB53" s="87"/>
      <c r="BC53" s="87"/>
      <c r="BD53" s="87"/>
      <c r="BE53" s="87"/>
      <c r="BF53" s="87"/>
      <c r="BG53" s="87"/>
      <c r="BH53" s="87"/>
      <c r="BI53" s="87"/>
    </row>
    <row r="54" spans="1:61" s="89" customFormat="1" ht="14.25" x14ac:dyDescent="0.2">
      <c r="A54" s="88"/>
      <c r="B54" s="140"/>
      <c r="C54" s="155"/>
      <c r="D54" s="155"/>
      <c r="E54" s="155"/>
      <c r="F54" s="155"/>
      <c r="G54" s="155"/>
      <c r="Q54" s="151"/>
      <c r="S54" s="148"/>
      <c r="T54" s="148"/>
      <c r="U54" s="155"/>
      <c r="AC54" s="149"/>
      <c r="AH54" s="221"/>
      <c r="AI54" s="221"/>
      <c r="AJ54" s="221"/>
      <c r="AK54" s="221"/>
      <c r="AL54" s="221"/>
      <c r="AM54" s="221"/>
      <c r="AN54" s="221"/>
      <c r="AO54" s="221"/>
      <c r="AP54" s="221"/>
      <c r="AQ54" s="221"/>
      <c r="AR54" s="221"/>
      <c r="AW54" s="217"/>
      <c r="AX54" s="221"/>
      <c r="AY54" s="221"/>
      <c r="AZ54" s="221"/>
      <c r="BA54" s="221"/>
      <c r="BB54" s="221"/>
      <c r="BC54" s="221"/>
      <c r="BD54" s="221"/>
      <c r="BE54" s="221"/>
      <c r="BF54" s="221"/>
      <c r="BG54" s="221"/>
    </row>
    <row r="55" spans="1:61" s="89" customFormat="1" ht="45.75" customHeight="1" x14ac:dyDescent="0.2">
      <c r="A55" s="88"/>
      <c r="B55" s="140"/>
      <c r="C55" s="222" t="s">
        <v>710</v>
      </c>
      <c r="D55" s="222"/>
      <c r="E55" s="222"/>
      <c r="F55" s="222"/>
      <c r="G55" s="222"/>
      <c r="H55" s="94"/>
      <c r="I55" s="94"/>
      <c r="J55" s="94"/>
      <c r="K55" s="223">
        <f>IF($K$51="- de 50 salariés",$K$53,$K$53-$K$53*(1-1.75%)*9.7%)</f>
        <v>0</v>
      </c>
      <c r="L55" s="223"/>
      <c r="M55" s="223"/>
      <c r="N55" s="223"/>
      <c r="O55" s="223"/>
      <c r="P55" s="223"/>
      <c r="Q55" s="151"/>
      <c r="S55" s="225" t="s">
        <v>711</v>
      </c>
      <c r="T55" s="225"/>
      <c r="U55" s="225"/>
      <c r="V55" s="148"/>
      <c r="W55" s="223">
        <f>IF($W$51="- de 50 salariés",$W$53,$W$53/(1-(0.097*0.9825)))</f>
        <v>0</v>
      </c>
      <c r="X55" s="223"/>
      <c r="Y55" s="223"/>
      <c r="Z55" s="223"/>
      <c r="AA55" s="223"/>
      <c r="AB55" s="223"/>
      <c r="AC55" s="149"/>
      <c r="AD55" s="92"/>
      <c r="AE55" s="92"/>
      <c r="AF55" s="91"/>
      <c r="AG55" s="86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3"/>
      <c r="AT55" s="93"/>
      <c r="AW55" s="224"/>
      <c r="AX55" s="224"/>
      <c r="AY55" s="224"/>
      <c r="AZ55" s="224"/>
      <c r="BA55" s="224"/>
      <c r="BB55" s="224"/>
      <c r="BC55" s="224"/>
      <c r="BD55" s="224"/>
      <c r="BE55" s="224"/>
      <c r="BF55" s="224"/>
    </row>
    <row r="56" spans="1:61" s="89" customFormat="1" ht="14.25" x14ac:dyDescent="0.2">
      <c r="A56" s="88"/>
      <c r="B56" s="140"/>
      <c r="C56" s="156"/>
      <c r="D56" s="156"/>
      <c r="E56" s="156"/>
      <c r="F56" s="156"/>
      <c r="G56" s="156"/>
      <c r="Q56" s="151"/>
      <c r="S56" s="152"/>
      <c r="T56" s="152"/>
      <c r="U56" s="157"/>
      <c r="AC56" s="149"/>
      <c r="AD56" s="92"/>
      <c r="AE56" s="92"/>
      <c r="AF56" s="91"/>
      <c r="AG56" s="90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</row>
    <row r="57" spans="1:61" s="89" customFormat="1" ht="59.25" customHeight="1" x14ac:dyDescent="0.2">
      <c r="A57" s="88"/>
      <c r="B57" s="140"/>
      <c r="C57" s="229" t="s">
        <v>714</v>
      </c>
      <c r="D57" s="229"/>
      <c r="E57" s="229"/>
      <c r="F57" s="229"/>
      <c r="G57" s="229"/>
      <c r="H57" s="95"/>
      <c r="I57" s="95"/>
      <c r="J57" s="95"/>
      <c r="K57" s="223">
        <f>IF($K$51="- de 50 salariés",$K$53-($K$53*9.7%*98.25%),$K$53-($K$53*9.7%*98.25%))</f>
        <v>0</v>
      </c>
      <c r="L57" s="223"/>
      <c r="M57" s="223"/>
      <c r="N57" s="223"/>
      <c r="O57" s="223"/>
      <c r="P57" s="223"/>
      <c r="Q57" s="151"/>
      <c r="S57" s="225" t="s">
        <v>714</v>
      </c>
      <c r="T57" s="225"/>
      <c r="U57" s="225"/>
      <c r="W57" s="223">
        <f xml:space="preserve"> $W$53/ (1 - (9.7% * 98.25% ))</f>
        <v>0</v>
      </c>
      <c r="X57" s="223"/>
      <c r="Y57" s="223"/>
      <c r="Z57" s="223"/>
      <c r="AA57" s="223"/>
      <c r="AB57" s="223"/>
      <c r="AC57" s="141"/>
      <c r="AD57" s="92"/>
      <c r="AE57" s="92"/>
      <c r="AF57" s="91"/>
      <c r="AG57" s="90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</row>
    <row r="58" spans="1:61" s="89" customFormat="1" ht="14.25" x14ac:dyDescent="0.2">
      <c r="A58" s="88"/>
      <c r="B58" s="140"/>
      <c r="C58" s="156"/>
      <c r="D58" s="156"/>
      <c r="E58" s="156"/>
      <c r="F58" s="156"/>
      <c r="G58" s="156"/>
      <c r="Q58" s="151"/>
      <c r="S58" s="152"/>
      <c r="T58" s="152"/>
      <c r="U58" s="157"/>
      <c r="AC58" s="149"/>
      <c r="AD58" s="92"/>
      <c r="AE58" s="92"/>
      <c r="AF58" s="91"/>
      <c r="AG58" s="90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</row>
    <row r="59" spans="1:61" s="89" customFormat="1" ht="37.5" customHeight="1" x14ac:dyDescent="0.2">
      <c r="A59" s="88"/>
      <c r="B59" s="140"/>
      <c r="C59" s="229" t="s">
        <v>715</v>
      </c>
      <c r="D59" s="229"/>
      <c r="E59" s="229"/>
      <c r="F59" s="229"/>
      <c r="G59" s="229"/>
      <c r="H59" s="95"/>
      <c r="I59" s="95"/>
      <c r="J59" s="95"/>
      <c r="K59" s="223">
        <f>$K$53 - $K$53 *  9.7%</f>
        <v>0</v>
      </c>
      <c r="L59" s="223"/>
      <c r="M59" s="223"/>
      <c r="N59" s="223"/>
      <c r="O59" s="223"/>
      <c r="P59" s="223"/>
      <c r="Q59" s="151"/>
      <c r="S59" s="225" t="s">
        <v>715</v>
      </c>
      <c r="T59" s="225"/>
      <c r="U59" s="225"/>
      <c r="W59" s="223">
        <f>$W$53/(1-(9.7%))</f>
        <v>0</v>
      </c>
      <c r="X59" s="223"/>
      <c r="Y59" s="223"/>
      <c r="Z59" s="223"/>
      <c r="AA59" s="223"/>
      <c r="AB59" s="223"/>
      <c r="AC59" s="141"/>
      <c r="AD59" s="92"/>
      <c r="AE59" s="92"/>
      <c r="AF59" s="92"/>
      <c r="AG59" s="90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W59" s="161"/>
      <c r="AX59" s="162"/>
      <c r="AY59" s="162"/>
      <c r="AZ59" s="162"/>
      <c r="BA59" s="162"/>
      <c r="BB59" s="162"/>
      <c r="BC59" s="162"/>
      <c r="BD59" s="162"/>
      <c r="BE59" s="162"/>
      <c r="BF59" s="162"/>
      <c r="BG59" s="162"/>
    </row>
    <row r="60" spans="1:61" s="89" customFormat="1" ht="14.25" x14ac:dyDescent="0.2">
      <c r="A60" s="88"/>
      <c r="B60" s="140"/>
      <c r="C60" s="156"/>
      <c r="D60" s="156"/>
      <c r="E60" s="156"/>
      <c r="F60" s="156"/>
      <c r="G60" s="156"/>
      <c r="Q60" s="151"/>
      <c r="S60" s="152"/>
      <c r="T60" s="152"/>
      <c r="U60" s="157"/>
      <c r="AC60" s="149"/>
      <c r="AD60" s="92"/>
      <c r="AE60" s="92"/>
      <c r="AF60" s="91"/>
      <c r="AG60" s="90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</row>
    <row r="61" spans="1:61" s="89" customFormat="1" ht="14.25" x14ac:dyDescent="0.2">
      <c r="A61" s="88"/>
      <c r="B61" s="140"/>
      <c r="C61" s="156"/>
      <c r="D61" s="156"/>
      <c r="E61" s="156"/>
      <c r="F61" s="156"/>
      <c r="G61" s="156"/>
      <c r="Q61" s="151"/>
      <c r="S61" s="152"/>
      <c r="T61" s="152"/>
      <c r="U61" s="157"/>
      <c r="AC61" s="149"/>
      <c r="AD61" s="92"/>
      <c r="AE61" s="92"/>
      <c r="AF61" s="91"/>
      <c r="AG61" s="90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</row>
    <row r="62" spans="1:61" s="89" customFormat="1" ht="15" thickBot="1" x14ac:dyDescent="0.25">
      <c r="A62" s="88"/>
      <c r="B62" s="142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54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4"/>
    </row>
    <row r="63" spans="1:61" s="89" customFormat="1" ht="4.5" customHeight="1" x14ac:dyDescent="0.2">
      <c r="A63" s="88"/>
      <c r="B63" s="158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60"/>
    </row>
    <row r="64" spans="1:61" s="89" customFormat="1" ht="36" customHeight="1" x14ac:dyDescent="0.2">
      <c r="B64" s="214" t="s">
        <v>713</v>
      </c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6"/>
    </row>
    <row r="65" spans="2:29" s="89" customFormat="1" ht="45" customHeight="1" thickBot="1" x14ac:dyDescent="0.25">
      <c r="B65" s="226" t="s">
        <v>712</v>
      </c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8"/>
    </row>
    <row r="66" spans="2:29" s="18" customFormat="1" ht="14.25" customHeight="1" x14ac:dyDescent="0.2">
      <c r="B66" s="19"/>
      <c r="C66" s="19"/>
      <c r="D66" s="19"/>
      <c r="E66" s="19"/>
      <c r="F66" s="19"/>
      <c r="G66" s="19"/>
      <c r="H66" s="19"/>
      <c r="I66" s="19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2:29" s="18" customFormat="1" x14ac:dyDescent="0.2">
      <c r="B67" s="218" t="s">
        <v>704</v>
      </c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</row>
    <row r="68" spans="2:29" ht="57.75" customHeight="1" x14ac:dyDescent="0.2"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</row>
  </sheetData>
  <sheetProtection algorithmName="SHA-512" hashValue="UuRCCYqwAv+ZUhPgYN2Gz9Eyrwx5vDtDT0w+v4LPCgVGOORWgpD1VPzI8hm/y/LR/e90mw5zrBltEndm4o0XzA==" saltValue="EKGD2UvYOYRGqQnNhxZB8A==" spinCount="100000" sheet="1" objects="1" scenarios="1"/>
  <mergeCells count="49">
    <mergeCell ref="AW57:BG57"/>
    <mergeCell ref="B67:AC68"/>
    <mergeCell ref="K49:P49"/>
    <mergeCell ref="AH53:AQ53"/>
    <mergeCell ref="AH54:AR54"/>
    <mergeCell ref="AW54:BG54"/>
    <mergeCell ref="C55:G55"/>
    <mergeCell ref="K55:P55"/>
    <mergeCell ref="AW55:BF55"/>
    <mergeCell ref="W55:AB55"/>
    <mergeCell ref="W57:AB57"/>
    <mergeCell ref="S55:U55"/>
    <mergeCell ref="S57:U57"/>
    <mergeCell ref="W49:AB49"/>
    <mergeCell ref="B65:AC65"/>
    <mergeCell ref="W59:AB59"/>
    <mergeCell ref="B36:AC36"/>
    <mergeCell ref="C39:O40"/>
    <mergeCell ref="Q39:S39"/>
    <mergeCell ref="K51:P51"/>
    <mergeCell ref="B64:AC64"/>
    <mergeCell ref="C57:G57"/>
    <mergeCell ref="K57:P57"/>
    <mergeCell ref="C59:G59"/>
    <mergeCell ref="S59:U59"/>
    <mergeCell ref="K59:P59"/>
    <mergeCell ref="K53:P53"/>
    <mergeCell ref="W53:AB53"/>
    <mergeCell ref="C31:G31"/>
    <mergeCell ref="I31:O31"/>
    <mergeCell ref="C17:G17"/>
    <mergeCell ref="I17:O17"/>
    <mergeCell ref="C19:G19"/>
    <mergeCell ref="I19:O19"/>
    <mergeCell ref="C21:G22"/>
    <mergeCell ref="I21:AB22"/>
    <mergeCell ref="B25:AC25"/>
    <mergeCell ref="C27:G27"/>
    <mergeCell ref="I27:O27"/>
    <mergeCell ref="C29:G29"/>
    <mergeCell ref="I29:O29"/>
    <mergeCell ref="W51:AB51"/>
    <mergeCell ref="C15:G15"/>
    <mergeCell ref="I15:O15"/>
    <mergeCell ref="G1:AC2"/>
    <mergeCell ref="B4:T4"/>
    <mergeCell ref="C13:F13"/>
    <mergeCell ref="I13:O13"/>
    <mergeCell ref="B6:AC7"/>
  </mergeCells>
  <dataValidations count="1">
    <dataValidation type="textLength" operator="equal" allowBlank="1" showInputMessage="1" showErrorMessage="1" error="Attention ce code doit être composé de 6 chiffres" promptTitle="Code entreprise" prompt="Le code entreprise est composé de 6 chiffres" sqref="G11:J11" xr:uid="{FE670AB8-EE6E-4429-8A18-C7B45A2BDD6A}">
      <formula1>6</formula1>
    </dataValidation>
  </dataValidations>
  <hyperlinks>
    <hyperlink ref="Q39:S39" location="'Investissement PEE'!A1" display="Accédez &gt;" xr:uid="{61D9EEB1-E6D5-4C3F-8E59-ED2FE10E4200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936FC61-63A7-4A20-961E-EA3CFD93923C}">
          <x14:formula1>
            <xm:f>Données!$M$5:$M$6</xm:f>
          </x14:formula1>
          <xm:sqref>W51:AB51 K51:P51</xm:sqref>
        </x14:dataValidation>
        <x14:dataValidation type="list" allowBlank="1" showInputMessage="1" showErrorMessage="1" xr:uid="{F17AB957-8ACB-493B-BD90-1534A1381E70}">
          <x14:formula1>
            <xm:f>Données!$Q$4:$Q$6</xm:f>
          </x14:formula1>
          <xm:sqref>I31:O31</xm:sqref>
        </x14:dataValidation>
        <x14:dataValidation type="list" allowBlank="1" showInputMessage="1" showErrorMessage="1" xr:uid="{AE16BA4B-2DF2-444D-B16C-B550396B4D81}">
          <x14:formula1>
            <xm:f>Données!$O$4:$O$6</xm:f>
          </x14:formula1>
          <xm:sqref>I29:O29</xm:sqref>
        </x14:dataValidation>
        <x14:dataValidation type="list" allowBlank="1" showInputMessage="1" showErrorMessage="1" xr:uid="{6F9D00AD-CCCE-4882-A31E-4CB82BEFA057}">
          <x14:formula1>
            <xm:f>Données!$M$4:$M$6</xm:f>
          </x14:formula1>
          <xm:sqref>I27:O27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4CF90-3E3B-44F7-BF23-E7BF603842C3}">
  <sheetPr codeName="Feuil3"/>
  <dimension ref="A1:BN500"/>
  <sheetViews>
    <sheetView showZeros="0" zoomScaleNormal="100" workbookViewId="0">
      <selection activeCell="D6" sqref="D6"/>
    </sheetView>
  </sheetViews>
  <sheetFormatPr baseColWidth="10" defaultColWidth="11.42578125" defaultRowHeight="12.75" x14ac:dyDescent="0.2"/>
  <cols>
    <col min="1" max="1" width="12" style="21" customWidth="1"/>
    <col min="2" max="2" width="10.42578125" style="21" bestFit="1" customWidth="1"/>
    <col min="3" max="3" width="15.140625" style="21" bestFit="1" customWidth="1"/>
    <col min="4" max="4" width="16.42578125" style="21" customWidth="1"/>
    <col min="5" max="5" width="17.28515625" style="21" customWidth="1"/>
    <col min="6" max="6" width="28" style="21" customWidth="1"/>
    <col min="7" max="7" width="27.42578125" style="21" customWidth="1"/>
    <col min="8" max="8" width="23.5703125" style="21" customWidth="1"/>
    <col min="9" max="9" width="14.42578125" style="21" bestFit="1" customWidth="1"/>
    <col min="10" max="10" width="20.7109375" style="21" customWidth="1"/>
    <col min="11" max="12" width="16.140625" style="21" customWidth="1"/>
    <col min="13" max="13" width="15.42578125" style="21" customWidth="1"/>
    <col min="14" max="14" width="20.42578125" style="21" customWidth="1"/>
    <col min="15" max="15" width="40.7109375" style="21" customWidth="1"/>
    <col min="16" max="16" width="26" style="21" customWidth="1"/>
    <col min="17" max="17" width="23.28515625" style="21" bestFit="1" customWidth="1"/>
    <col min="18" max="18" width="13.140625" style="21" customWidth="1"/>
    <col min="19" max="19" width="21.42578125" style="21" customWidth="1"/>
    <col min="20" max="20" width="20.28515625" style="21" customWidth="1"/>
    <col min="21" max="21" width="31.28515625" style="21" customWidth="1"/>
    <col min="22" max="22" width="20" style="21" customWidth="1"/>
    <col min="23" max="23" width="18.7109375" style="21" bestFit="1" customWidth="1"/>
    <col min="24" max="24" width="17.85546875" style="21" customWidth="1"/>
    <col min="25" max="26" width="15" style="21" customWidth="1"/>
    <col min="27" max="27" width="29.5703125" style="21" customWidth="1"/>
    <col min="28" max="28" width="31.42578125" style="21" customWidth="1"/>
    <col min="29" max="29" width="32.42578125" style="21" customWidth="1"/>
    <col min="30" max="30" width="17" style="21" customWidth="1"/>
    <col min="31" max="31" width="11.42578125" style="23" customWidth="1"/>
    <col min="32" max="51" width="11.42578125" style="22" customWidth="1"/>
    <col min="52" max="52" width="11.42578125" style="24" customWidth="1"/>
    <col min="53" max="54" width="11.42578125" style="22" customWidth="1"/>
    <col min="55" max="55" width="11.42578125" style="21" customWidth="1"/>
    <col min="56" max="16384" width="11.42578125" style="21"/>
  </cols>
  <sheetData>
    <row r="1" spans="1:66" s="28" customFormat="1" ht="15.75" x14ac:dyDescent="0.25">
      <c r="A1" s="230" t="s">
        <v>553</v>
      </c>
      <c r="B1" s="230"/>
      <c r="C1" s="230"/>
      <c r="D1" s="237" t="s">
        <v>554</v>
      </c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40" t="s">
        <v>694</v>
      </c>
      <c r="AC1" s="240"/>
      <c r="AD1" s="235" t="s">
        <v>551</v>
      </c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</row>
    <row r="2" spans="1:66" s="31" customFormat="1" ht="38.25" x14ac:dyDescent="0.25">
      <c r="A2" s="52" t="s">
        <v>0</v>
      </c>
      <c r="B2" s="52" t="s">
        <v>1</v>
      </c>
      <c r="C2" s="52" t="s">
        <v>2</v>
      </c>
      <c r="D2" s="36" t="s">
        <v>3</v>
      </c>
      <c r="E2" s="36" t="s">
        <v>4</v>
      </c>
      <c r="F2" s="36" t="s">
        <v>5</v>
      </c>
      <c r="G2" s="36" t="s">
        <v>691</v>
      </c>
      <c r="H2" s="36" t="s">
        <v>6</v>
      </c>
      <c r="I2" s="36" t="s">
        <v>7</v>
      </c>
      <c r="J2" s="36" t="s">
        <v>8</v>
      </c>
      <c r="K2" s="36" t="s">
        <v>719</v>
      </c>
      <c r="L2" s="36" t="s">
        <v>720</v>
      </c>
      <c r="M2" s="36" t="s">
        <v>9</v>
      </c>
      <c r="N2" s="37" t="s">
        <v>10</v>
      </c>
      <c r="O2" s="36" t="s">
        <v>12</v>
      </c>
      <c r="P2" s="37" t="s">
        <v>11</v>
      </c>
      <c r="Q2" s="37" t="s">
        <v>13</v>
      </c>
      <c r="R2" s="36" t="s">
        <v>14</v>
      </c>
      <c r="S2" s="36" t="s">
        <v>15</v>
      </c>
      <c r="T2" s="36" t="s">
        <v>16</v>
      </c>
      <c r="U2" s="36" t="s">
        <v>17</v>
      </c>
      <c r="V2" s="37" t="s">
        <v>18</v>
      </c>
      <c r="W2" s="36" t="s">
        <v>19</v>
      </c>
      <c r="X2" s="36" t="s">
        <v>21</v>
      </c>
      <c r="Y2" s="36" t="s">
        <v>20</v>
      </c>
      <c r="Z2" s="36" t="s">
        <v>689</v>
      </c>
      <c r="AA2" s="36" t="s">
        <v>716</v>
      </c>
      <c r="AB2" s="163" t="s">
        <v>22</v>
      </c>
      <c r="AC2" s="163" t="s">
        <v>585</v>
      </c>
      <c r="AD2" s="164" t="s">
        <v>582</v>
      </c>
      <c r="AE2" s="165" t="s">
        <v>23</v>
      </c>
      <c r="AF2" s="165" t="s">
        <v>586</v>
      </c>
      <c r="AG2" s="165" t="s">
        <v>594</v>
      </c>
      <c r="AH2" s="165" t="s">
        <v>29</v>
      </c>
      <c r="AI2" s="165" t="s">
        <v>593</v>
      </c>
      <c r="AJ2" s="165" t="s">
        <v>604</v>
      </c>
      <c r="AK2" s="165" t="s">
        <v>573</v>
      </c>
      <c r="AL2" s="165" t="s">
        <v>592</v>
      </c>
      <c r="AM2" s="165" t="s">
        <v>605</v>
      </c>
      <c r="AN2" s="165" t="s">
        <v>574</v>
      </c>
      <c r="AO2" s="165" t="s">
        <v>591</v>
      </c>
      <c r="AP2" s="165" t="s">
        <v>606</v>
      </c>
      <c r="AQ2" s="165" t="s">
        <v>575</v>
      </c>
      <c r="AR2" s="165" t="s">
        <v>590</v>
      </c>
      <c r="AS2" s="165" t="s">
        <v>607</v>
      </c>
      <c r="AT2" s="165" t="s">
        <v>576</v>
      </c>
      <c r="AU2" s="165" t="s">
        <v>589</v>
      </c>
      <c r="AV2" s="165" t="s">
        <v>608</v>
      </c>
      <c r="AW2" s="165" t="s">
        <v>577</v>
      </c>
      <c r="AX2" s="165" t="s">
        <v>588</v>
      </c>
      <c r="AY2" s="165" t="s">
        <v>609</v>
      </c>
      <c r="AZ2" s="165" t="s">
        <v>578</v>
      </c>
      <c r="BA2" s="165" t="s">
        <v>587</v>
      </c>
      <c r="BB2" s="165" t="s">
        <v>610</v>
      </c>
      <c r="BC2" s="165" t="s">
        <v>660</v>
      </c>
      <c r="BD2" s="165" t="s">
        <v>661</v>
      </c>
      <c r="BE2" s="165" t="s">
        <v>662</v>
      </c>
      <c r="BF2" s="165" t="s">
        <v>663</v>
      </c>
      <c r="BG2" s="165" t="s">
        <v>664</v>
      </c>
      <c r="BH2" s="165" t="s">
        <v>665</v>
      </c>
      <c r="BI2" s="165" t="s">
        <v>666</v>
      </c>
      <c r="BJ2" s="165" t="s">
        <v>667</v>
      </c>
      <c r="BK2" s="165" t="s">
        <v>668</v>
      </c>
      <c r="BL2" s="165" t="s">
        <v>669</v>
      </c>
      <c r="BM2" s="165" t="s">
        <v>670</v>
      </c>
      <c r="BN2" s="165" t="s">
        <v>671</v>
      </c>
    </row>
    <row r="3" spans="1:66" s="32" customFormat="1" ht="141.6" customHeight="1" x14ac:dyDescent="0.25">
      <c r="A3" s="234" t="s">
        <v>31</v>
      </c>
      <c r="B3" s="234"/>
      <c r="C3" s="234"/>
      <c r="D3" s="233" t="s">
        <v>579</v>
      </c>
      <c r="E3" s="233" t="s">
        <v>571</v>
      </c>
      <c r="F3" s="233" t="s">
        <v>568</v>
      </c>
      <c r="G3" s="233" t="s">
        <v>568</v>
      </c>
      <c r="H3" s="233" t="s">
        <v>568</v>
      </c>
      <c r="I3" s="233" t="s">
        <v>50</v>
      </c>
      <c r="J3" s="233" t="s">
        <v>568</v>
      </c>
      <c r="K3" s="233" t="s">
        <v>717</v>
      </c>
      <c r="L3" s="233" t="s">
        <v>717</v>
      </c>
      <c r="M3" s="233" t="s">
        <v>676</v>
      </c>
      <c r="N3" s="233" t="s">
        <v>687</v>
      </c>
      <c r="O3" s="233" t="s">
        <v>569</v>
      </c>
      <c r="P3" s="233" t="s">
        <v>570</v>
      </c>
      <c r="Q3" s="233" t="s">
        <v>570</v>
      </c>
      <c r="R3" s="233" t="s">
        <v>580</v>
      </c>
      <c r="S3" s="233" t="s">
        <v>568</v>
      </c>
      <c r="T3" s="233" t="s">
        <v>572</v>
      </c>
      <c r="U3" s="233" t="s">
        <v>568</v>
      </c>
      <c r="V3" s="233" t="s">
        <v>41</v>
      </c>
      <c r="W3" s="233" t="s">
        <v>51</v>
      </c>
      <c r="X3" s="233" t="s">
        <v>52</v>
      </c>
      <c r="Y3" s="233" t="s">
        <v>54</v>
      </c>
      <c r="Z3" s="233" t="s">
        <v>690</v>
      </c>
      <c r="AA3" s="239" t="str">
        <f>IF('À renseigner'!I27="- de 50 salariés","Information obligatoire
(- 50 salariés)
O = Salaire - de 3 SMIC
(PPV non soumise à CSG/CRDS)
N = Salaire entre 3 SMIC et 4 PASS
(PPV soumise à CSG/CRDS)
4 = Salaire + de 4 PASS
(PPV soumise à CSG/CRDS)","Information obligatoire
(entreprise + 50 salariés)
Renseignez : 
O = Salaire - de 3 SMIC
N = Salaire entre 3 SMIC et 4 PASS
4 = Salaire + de 4 PASS")</f>
        <v>Information obligatoire
(- 50 salariés)
O = Salaire - de 3 SMIC
(PPV non soumise à CSG/CRDS)
N = Salaire entre 3 SMIC et 4 PASS
(PPV soumise à CSG/CRDS)
4 = Salaire + de 4 PASS
(PPV soumise à CSG/CRDS)</v>
      </c>
      <c r="AB3" s="239" t="str">
        <f>IF('À renseigner'!I27="- de 50 salariés","Information obligatoire
(entreprise - 50 salariés)
Montant de la PPV par bénéficiaire dans le PEE
Voir colonne précédente 
Si 'O' : 
Montant à renseigner = 
Montant PPV
Si 'N' ou '4': 
Montant à renseigner =
Montant PPV - CSG/CRDS
","Information obligatoire
(entreprise + 50 salariés)
Montant de la prime de partage de la valeur par bénéficiaire à renseigner net de CSG/CRDS  ")</f>
        <v xml:space="preserve">Information obligatoire
(entreprise - 50 salariés)
Montant de la PPV par bénéficiaire dans le PEE
Voir colonne précédente 
Si 'O' : 
Montant à renseigner = 
Montant PPV
Si 'N' ou '4': 
Montant à renseigner =
Montant PPV - CSG/CRDS
</v>
      </c>
      <c r="AC3" s="241" t="s">
        <v>693</v>
      </c>
      <c r="AD3" s="232" t="s">
        <v>603</v>
      </c>
      <c r="AE3" s="231" t="s">
        <v>620</v>
      </c>
      <c r="AF3" s="231"/>
      <c r="AG3" s="231"/>
      <c r="AH3" s="231" t="s">
        <v>621</v>
      </c>
      <c r="AI3" s="231"/>
      <c r="AJ3" s="231"/>
      <c r="AK3" s="231" t="s">
        <v>622</v>
      </c>
      <c r="AL3" s="231"/>
      <c r="AM3" s="231"/>
      <c r="AN3" s="231" t="s">
        <v>623</v>
      </c>
      <c r="AO3" s="231"/>
      <c r="AP3" s="231"/>
      <c r="AQ3" s="231" t="s">
        <v>624</v>
      </c>
      <c r="AR3" s="231"/>
      <c r="AS3" s="231"/>
      <c r="AT3" s="231" t="s">
        <v>625</v>
      </c>
      <c r="AU3" s="231"/>
      <c r="AV3" s="231"/>
      <c r="AW3" s="231" t="s">
        <v>702</v>
      </c>
      <c r="AX3" s="231"/>
      <c r="AY3" s="231"/>
      <c r="AZ3" s="231" t="s">
        <v>703</v>
      </c>
      <c r="BA3" s="231"/>
      <c r="BB3" s="231"/>
      <c r="BC3" s="236" t="s">
        <v>626</v>
      </c>
      <c r="BD3" s="236"/>
      <c r="BE3" s="236"/>
      <c r="BF3" s="236" t="s">
        <v>626</v>
      </c>
      <c r="BG3" s="236"/>
      <c r="BH3" s="236"/>
      <c r="BI3" s="236" t="s">
        <v>626</v>
      </c>
      <c r="BJ3" s="236"/>
      <c r="BK3" s="236"/>
      <c r="BL3" s="236" t="s">
        <v>626</v>
      </c>
      <c r="BM3" s="236"/>
      <c r="BN3" s="236"/>
    </row>
    <row r="4" spans="1:66" s="32" customFormat="1" ht="72" customHeight="1" x14ac:dyDescent="0.25">
      <c r="A4" s="234"/>
      <c r="B4" s="234"/>
      <c r="C4" s="234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9"/>
      <c r="AB4" s="239"/>
      <c r="AC4" s="241"/>
      <c r="AD4" s="232"/>
      <c r="AE4" s="50" t="s">
        <v>688</v>
      </c>
      <c r="AF4" s="50" t="s">
        <v>619</v>
      </c>
      <c r="AG4" s="50" t="s">
        <v>618</v>
      </c>
      <c r="AH4" s="50" t="s">
        <v>688</v>
      </c>
      <c r="AI4" s="50" t="s">
        <v>619</v>
      </c>
      <c r="AJ4" s="50" t="s">
        <v>618</v>
      </c>
      <c r="AK4" s="50" t="s">
        <v>688</v>
      </c>
      <c r="AL4" s="50" t="s">
        <v>619</v>
      </c>
      <c r="AM4" s="50" t="s">
        <v>618</v>
      </c>
      <c r="AN4" s="50" t="s">
        <v>688</v>
      </c>
      <c r="AO4" s="50" t="s">
        <v>619</v>
      </c>
      <c r="AP4" s="50" t="s">
        <v>618</v>
      </c>
      <c r="AQ4" s="50" t="s">
        <v>688</v>
      </c>
      <c r="AR4" s="50" t="s">
        <v>619</v>
      </c>
      <c r="AS4" s="50" t="s">
        <v>618</v>
      </c>
      <c r="AT4" s="50" t="s">
        <v>688</v>
      </c>
      <c r="AU4" s="50" t="s">
        <v>619</v>
      </c>
      <c r="AV4" s="50" t="s">
        <v>618</v>
      </c>
      <c r="AW4" s="50" t="s">
        <v>688</v>
      </c>
      <c r="AX4" s="50" t="s">
        <v>619</v>
      </c>
      <c r="AY4" s="50" t="s">
        <v>618</v>
      </c>
      <c r="AZ4" s="50" t="s">
        <v>688</v>
      </c>
      <c r="BA4" s="50" t="s">
        <v>619</v>
      </c>
      <c r="BB4" s="50" t="s">
        <v>618</v>
      </c>
      <c r="BC4" s="50" t="s">
        <v>688</v>
      </c>
      <c r="BD4" s="50" t="s">
        <v>619</v>
      </c>
      <c r="BE4" s="50" t="s">
        <v>618</v>
      </c>
      <c r="BF4" s="50" t="s">
        <v>688</v>
      </c>
      <c r="BG4" s="50" t="s">
        <v>619</v>
      </c>
      <c r="BH4" s="50" t="s">
        <v>618</v>
      </c>
      <c r="BI4" s="50" t="s">
        <v>688</v>
      </c>
      <c r="BJ4" s="50" t="s">
        <v>619</v>
      </c>
      <c r="BK4" s="50" t="s">
        <v>618</v>
      </c>
      <c r="BL4" s="50" t="s">
        <v>688</v>
      </c>
      <c r="BM4" s="50" t="s">
        <v>619</v>
      </c>
      <c r="BN4" s="50" t="s">
        <v>618</v>
      </c>
    </row>
    <row r="5" spans="1:66" s="59" customFormat="1" x14ac:dyDescent="0.25">
      <c r="A5" s="238" t="s">
        <v>30</v>
      </c>
      <c r="B5" s="238"/>
      <c r="C5" s="238"/>
      <c r="D5" s="63">
        <v>2800175099888</v>
      </c>
      <c r="E5" s="64">
        <v>2</v>
      </c>
      <c r="F5" s="65" t="s">
        <v>32</v>
      </c>
      <c r="G5" s="65" t="s">
        <v>673</v>
      </c>
      <c r="H5" s="65" t="s">
        <v>33</v>
      </c>
      <c r="I5" s="66">
        <v>29221</v>
      </c>
      <c r="J5" s="64" t="s">
        <v>34</v>
      </c>
      <c r="K5" s="64">
        <v>75</v>
      </c>
      <c r="L5" s="64" t="s">
        <v>37</v>
      </c>
      <c r="M5" s="64" t="s">
        <v>26</v>
      </c>
      <c r="N5" s="64" t="s">
        <v>26</v>
      </c>
      <c r="O5" s="64" t="s">
        <v>35</v>
      </c>
      <c r="P5" s="67"/>
      <c r="Q5" s="67"/>
      <c r="R5" s="64">
        <v>92000</v>
      </c>
      <c r="S5" s="64" t="s">
        <v>36</v>
      </c>
      <c r="T5" s="64" t="s">
        <v>37</v>
      </c>
      <c r="U5" s="64" t="s">
        <v>38</v>
      </c>
      <c r="V5" s="68" t="s">
        <v>40</v>
      </c>
      <c r="W5" s="69" t="s">
        <v>39</v>
      </c>
      <c r="X5" s="67" t="s">
        <v>27</v>
      </c>
      <c r="Y5" s="66">
        <v>45292</v>
      </c>
      <c r="Z5" s="66">
        <v>45292</v>
      </c>
      <c r="AA5" s="67" t="s">
        <v>26</v>
      </c>
      <c r="AB5" s="67">
        <v>1000</v>
      </c>
      <c r="AC5" s="67">
        <v>1000</v>
      </c>
      <c r="AD5" s="74" t="s">
        <v>583</v>
      </c>
      <c r="AE5" s="75">
        <v>84289</v>
      </c>
      <c r="AF5" s="75">
        <v>100</v>
      </c>
      <c r="AG5" s="75">
        <v>100</v>
      </c>
      <c r="AH5" s="75">
        <v>84309</v>
      </c>
      <c r="AI5" s="75">
        <v>100</v>
      </c>
      <c r="AJ5" s="75">
        <v>100</v>
      </c>
      <c r="AK5" s="75">
        <v>84329</v>
      </c>
      <c r="AL5" s="75">
        <v>100</v>
      </c>
      <c r="AM5" s="75">
        <v>100</v>
      </c>
      <c r="AN5" s="75">
        <v>84349</v>
      </c>
      <c r="AO5" s="75">
        <v>100</v>
      </c>
      <c r="AP5" s="75">
        <v>100</v>
      </c>
      <c r="AQ5" s="75">
        <v>84369</v>
      </c>
      <c r="AR5" s="75">
        <v>100</v>
      </c>
      <c r="AS5" s="75">
        <v>100</v>
      </c>
      <c r="AT5" s="75">
        <v>79139</v>
      </c>
      <c r="AU5" s="75">
        <v>100</v>
      </c>
      <c r="AV5" s="75">
        <v>100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</row>
    <row r="6" spans="1:66" s="27" customFormat="1" x14ac:dyDescent="0.2">
      <c r="A6" s="30" t="s">
        <v>24</v>
      </c>
      <c r="B6" s="30" t="s">
        <v>25</v>
      </c>
      <c r="C6" s="30">
        <f>'À renseigner'!$I$13</f>
        <v>0</v>
      </c>
      <c r="D6" s="77"/>
      <c r="E6" s="78"/>
      <c r="F6" s="78"/>
      <c r="G6" s="78"/>
      <c r="H6" s="78"/>
      <c r="I6" s="78"/>
      <c r="J6" s="78"/>
      <c r="K6" s="78"/>
      <c r="L6" s="78"/>
      <c r="M6" s="78" t="s">
        <v>26</v>
      </c>
      <c r="N6" s="78" t="s">
        <v>26</v>
      </c>
      <c r="O6" s="78"/>
      <c r="P6" s="78"/>
      <c r="Q6" s="78"/>
      <c r="R6" s="78"/>
      <c r="S6" s="78"/>
      <c r="T6" s="78"/>
      <c r="U6" s="78"/>
      <c r="V6" s="78"/>
      <c r="W6" s="96"/>
      <c r="X6" s="78"/>
      <c r="Y6" s="78"/>
      <c r="Z6" s="78"/>
      <c r="AA6" s="78"/>
      <c r="AB6" s="78"/>
      <c r="AC6" s="78"/>
      <c r="AD6" s="81" t="s">
        <v>583</v>
      </c>
      <c r="AE6" s="81">
        <v>84289</v>
      </c>
      <c r="AF6" s="38"/>
      <c r="AG6" s="38"/>
      <c r="AH6" s="81">
        <v>84309</v>
      </c>
      <c r="AI6" s="38"/>
      <c r="AJ6" s="38"/>
      <c r="AK6" s="81">
        <v>84329</v>
      </c>
      <c r="AL6" s="38"/>
      <c r="AM6" s="38"/>
      <c r="AN6" s="25">
        <v>84349</v>
      </c>
      <c r="AO6" s="38"/>
      <c r="AP6" s="38"/>
      <c r="AQ6" s="81">
        <v>84369</v>
      </c>
      <c r="AR6" s="38"/>
      <c r="AS6" s="38"/>
      <c r="AT6" s="81">
        <v>79139</v>
      </c>
      <c r="AU6" s="38"/>
      <c r="AV6" s="38"/>
      <c r="AW6" s="25">
        <v>116119</v>
      </c>
      <c r="AX6" s="38"/>
      <c r="AY6" s="38"/>
      <c r="AZ6" s="25">
        <v>110429</v>
      </c>
      <c r="BA6" s="38"/>
      <c r="BB6" s="38"/>
      <c r="BC6" s="25"/>
      <c r="BD6" s="38"/>
      <c r="BE6" s="38"/>
      <c r="BF6" s="25"/>
      <c r="BG6" s="38"/>
      <c r="BH6" s="38"/>
      <c r="BI6" s="25"/>
      <c r="BJ6" s="38"/>
      <c r="BK6" s="38"/>
      <c r="BL6" s="25"/>
      <c r="BM6" s="38"/>
      <c r="BN6" s="38"/>
    </row>
    <row r="7" spans="1:66" s="27" customFormat="1" x14ac:dyDescent="0.2">
      <c r="A7" s="30" t="s">
        <v>24</v>
      </c>
      <c r="B7" s="30" t="s">
        <v>25</v>
      </c>
      <c r="C7" s="30">
        <f>'À renseigner'!$I$13</f>
        <v>0</v>
      </c>
      <c r="D7" s="77"/>
      <c r="E7" s="78"/>
      <c r="F7" s="78"/>
      <c r="G7" s="78"/>
      <c r="H7" s="78"/>
      <c r="I7" s="79"/>
      <c r="J7" s="79"/>
      <c r="K7" s="79"/>
      <c r="L7" s="79"/>
      <c r="M7" s="78" t="s">
        <v>26</v>
      </c>
      <c r="N7" s="78" t="s">
        <v>26</v>
      </c>
      <c r="O7" s="79"/>
      <c r="P7" s="79"/>
      <c r="Q7" s="79"/>
      <c r="R7" s="79"/>
      <c r="S7" s="79"/>
      <c r="T7" s="79"/>
      <c r="U7" s="79"/>
      <c r="V7" s="79"/>
      <c r="W7" s="96"/>
      <c r="X7" s="79"/>
      <c r="Y7" s="80"/>
      <c r="Z7" s="78"/>
      <c r="AA7" s="79"/>
      <c r="AB7" s="79"/>
      <c r="AC7" s="79"/>
      <c r="AD7" s="81" t="s">
        <v>583</v>
      </c>
      <c r="AE7" s="81">
        <v>84289</v>
      </c>
      <c r="AF7" s="78"/>
      <c r="AG7" s="38">
        <v>0</v>
      </c>
      <c r="AH7" s="81">
        <v>84309</v>
      </c>
      <c r="AI7" s="78"/>
      <c r="AJ7" s="38"/>
      <c r="AK7" s="81">
        <v>84329</v>
      </c>
      <c r="AL7" s="78"/>
      <c r="AM7" s="38"/>
      <c r="AN7" s="25">
        <v>84349</v>
      </c>
      <c r="AO7" s="78"/>
      <c r="AP7" s="38"/>
      <c r="AQ7" s="81">
        <v>84369</v>
      </c>
      <c r="AR7" s="78"/>
      <c r="AS7" s="38"/>
      <c r="AT7" s="81">
        <v>79139</v>
      </c>
      <c r="AU7" s="78"/>
      <c r="AV7" s="38"/>
      <c r="AW7" s="25">
        <v>116119</v>
      </c>
      <c r="AX7" s="78"/>
      <c r="AY7" s="38"/>
      <c r="AZ7" s="25">
        <v>110429</v>
      </c>
      <c r="BA7" s="78"/>
      <c r="BB7" s="38"/>
      <c r="BC7" s="25"/>
      <c r="BD7" s="78"/>
      <c r="BE7" s="38"/>
      <c r="BF7" s="25"/>
      <c r="BG7" s="78"/>
      <c r="BH7" s="38"/>
      <c r="BI7" s="25"/>
      <c r="BJ7" s="78"/>
      <c r="BK7" s="38"/>
      <c r="BL7" s="25"/>
      <c r="BM7" s="78"/>
      <c r="BN7" s="38"/>
    </row>
    <row r="8" spans="1:66" x14ac:dyDescent="0.2">
      <c r="A8" s="30" t="s">
        <v>24</v>
      </c>
      <c r="B8" s="30" t="s">
        <v>25</v>
      </c>
      <c r="C8" s="30">
        <f>'À renseigner'!$I$13</f>
        <v>0</v>
      </c>
      <c r="D8" s="77"/>
      <c r="E8" s="78"/>
      <c r="F8" s="78"/>
      <c r="G8" s="78"/>
      <c r="H8" s="78"/>
      <c r="I8" s="79"/>
      <c r="J8" s="79"/>
      <c r="K8" s="79"/>
      <c r="L8" s="79"/>
      <c r="M8" s="78" t="s">
        <v>26</v>
      </c>
      <c r="N8" s="78" t="s">
        <v>26</v>
      </c>
      <c r="O8" s="79"/>
      <c r="P8" s="79"/>
      <c r="Q8" s="79"/>
      <c r="R8" s="79"/>
      <c r="S8" s="79"/>
      <c r="T8" s="79"/>
      <c r="U8" s="79"/>
      <c r="V8" s="79"/>
      <c r="W8" s="96"/>
      <c r="X8" s="79"/>
      <c r="Y8" s="80"/>
      <c r="Z8" s="78"/>
      <c r="AA8" s="79"/>
      <c r="AB8" s="79"/>
      <c r="AC8" s="79"/>
      <c r="AD8" s="81" t="s">
        <v>583</v>
      </c>
      <c r="AE8" s="81">
        <v>84289</v>
      </c>
      <c r="AF8" s="38"/>
      <c r="AG8" s="38"/>
      <c r="AH8" s="81">
        <v>84309</v>
      </c>
      <c r="AI8" s="38"/>
      <c r="AJ8" s="38"/>
      <c r="AK8" s="81">
        <v>84329</v>
      </c>
      <c r="AL8" s="38"/>
      <c r="AM8" s="38"/>
      <c r="AN8" s="25">
        <v>84349</v>
      </c>
      <c r="AO8" s="38"/>
      <c r="AP8" s="38"/>
      <c r="AQ8" s="81">
        <v>84369</v>
      </c>
      <c r="AR8" s="38"/>
      <c r="AS8" s="38"/>
      <c r="AT8" s="81">
        <v>79139</v>
      </c>
      <c r="AU8" s="38"/>
      <c r="AV8" s="38"/>
      <c r="AW8" s="25">
        <v>116119</v>
      </c>
      <c r="AX8" s="38"/>
      <c r="AY8" s="38"/>
      <c r="AZ8" s="25">
        <v>110429</v>
      </c>
      <c r="BA8" s="38"/>
      <c r="BB8" s="38"/>
      <c r="BC8" s="25"/>
      <c r="BD8" s="38"/>
      <c r="BE8" s="38"/>
      <c r="BF8" s="25"/>
      <c r="BG8" s="38"/>
      <c r="BH8" s="38"/>
      <c r="BI8" s="25"/>
      <c r="BJ8" s="38"/>
      <c r="BK8" s="38"/>
      <c r="BL8" s="25"/>
      <c r="BM8" s="38"/>
      <c r="BN8" s="38"/>
    </row>
    <row r="9" spans="1:66" x14ac:dyDescent="0.2">
      <c r="A9" s="30" t="s">
        <v>24</v>
      </c>
      <c r="B9" s="30" t="s">
        <v>25</v>
      </c>
      <c r="C9" s="30">
        <f>'À renseigner'!$I$13</f>
        <v>0</v>
      </c>
      <c r="D9" s="77"/>
      <c r="E9" s="78"/>
      <c r="F9" s="78"/>
      <c r="G9" s="78"/>
      <c r="H9" s="78"/>
      <c r="I9" s="79"/>
      <c r="J9" s="79"/>
      <c r="K9" s="79"/>
      <c r="L9" s="79"/>
      <c r="M9" s="78" t="s">
        <v>26</v>
      </c>
      <c r="N9" s="78" t="s">
        <v>26</v>
      </c>
      <c r="O9" s="79"/>
      <c r="P9" s="79"/>
      <c r="Q9" s="79"/>
      <c r="R9" s="79"/>
      <c r="S9" s="79"/>
      <c r="T9" s="79"/>
      <c r="U9" s="79"/>
      <c r="V9" s="79"/>
      <c r="W9" s="96"/>
      <c r="X9" s="79"/>
      <c r="Y9" s="80"/>
      <c r="Z9" s="78"/>
      <c r="AA9" s="79"/>
      <c r="AB9" s="79"/>
      <c r="AC9" s="79"/>
      <c r="AD9" s="81" t="s">
        <v>583</v>
      </c>
      <c r="AE9" s="81">
        <v>84289</v>
      </c>
      <c r="AF9" s="38"/>
      <c r="AG9" s="38"/>
      <c r="AH9" s="81">
        <v>84309</v>
      </c>
      <c r="AI9" s="38"/>
      <c r="AJ9" s="38"/>
      <c r="AK9" s="81">
        <v>84329</v>
      </c>
      <c r="AL9" s="38"/>
      <c r="AM9" s="38"/>
      <c r="AN9" s="25">
        <v>84349</v>
      </c>
      <c r="AO9" s="38"/>
      <c r="AP9" s="38"/>
      <c r="AQ9" s="81">
        <v>84369</v>
      </c>
      <c r="AR9" s="38"/>
      <c r="AS9" s="38"/>
      <c r="AT9" s="81">
        <v>79139</v>
      </c>
      <c r="AU9" s="38"/>
      <c r="AV9" s="38"/>
      <c r="AW9" s="25">
        <v>116119</v>
      </c>
      <c r="AX9" s="38"/>
      <c r="AY9" s="38"/>
      <c r="AZ9" s="25">
        <v>110429</v>
      </c>
      <c r="BA9" s="38"/>
      <c r="BB9" s="38"/>
      <c r="BC9" s="25"/>
      <c r="BD9" s="38"/>
      <c r="BE9" s="38"/>
      <c r="BF9" s="25"/>
      <c r="BG9" s="38"/>
      <c r="BH9" s="38"/>
      <c r="BI9" s="25"/>
      <c r="BJ9" s="38"/>
      <c r="BK9" s="38"/>
      <c r="BL9" s="25"/>
      <c r="BM9" s="38"/>
      <c r="BN9" s="38"/>
    </row>
    <row r="10" spans="1:66" x14ac:dyDescent="0.2">
      <c r="A10" s="30" t="s">
        <v>24</v>
      </c>
      <c r="B10" s="30" t="s">
        <v>25</v>
      </c>
      <c r="C10" s="30">
        <f>'À renseigner'!$I$13</f>
        <v>0</v>
      </c>
      <c r="D10" s="77"/>
      <c r="E10" s="78"/>
      <c r="F10" s="78"/>
      <c r="G10" s="78"/>
      <c r="H10" s="78"/>
      <c r="I10" s="79"/>
      <c r="J10" s="79"/>
      <c r="K10" s="79"/>
      <c r="L10" s="79"/>
      <c r="M10" s="78" t="s">
        <v>26</v>
      </c>
      <c r="N10" s="78" t="s">
        <v>26</v>
      </c>
      <c r="O10" s="79"/>
      <c r="P10" s="79"/>
      <c r="Q10" s="79"/>
      <c r="R10" s="79"/>
      <c r="S10" s="79"/>
      <c r="T10" s="79"/>
      <c r="U10" s="79"/>
      <c r="V10" s="79"/>
      <c r="W10" s="96"/>
      <c r="X10" s="79"/>
      <c r="Y10" s="80"/>
      <c r="Z10" s="78"/>
      <c r="AA10" s="79"/>
      <c r="AB10" s="79"/>
      <c r="AC10" s="79"/>
      <c r="AD10" s="81" t="s">
        <v>583</v>
      </c>
      <c r="AE10" s="81">
        <v>84289</v>
      </c>
      <c r="AF10" s="38"/>
      <c r="AG10" s="38"/>
      <c r="AH10" s="81">
        <v>84309</v>
      </c>
      <c r="AI10" s="38"/>
      <c r="AJ10" s="38"/>
      <c r="AK10" s="81">
        <v>84329</v>
      </c>
      <c r="AL10" s="38"/>
      <c r="AM10" s="38"/>
      <c r="AN10" s="25">
        <v>84349</v>
      </c>
      <c r="AO10" s="38"/>
      <c r="AP10" s="38"/>
      <c r="AQ10" s="81">
        <v>84369</v>
      </c>
      <c r="AR10" s="38"/>
      <c r="AS10" s="38"/>
      <c r="AT10" s="81">
        <v>79139</v>
      </c>
      <c r="AU10" s="38"/>
      <c r="AV10" s="38"/>
      <c r="AW10" s="25">
        <v>116119</v>
      </c>
      <c r="AX10" s="38"/>
      <c r="AY10" s="38"/>
      <c r="AZ10" s="25">
        <v>110429</v>
      </c>
      <c r="BA10" s="38"/>
      <c r="BB10" s="38"/>
      <c r="BC10" s="25"/>
      <c r="BD10" s="38"/>
      <c r="BE10" s="38"/>
      <c r="BF10" s="25"/>
      <c r="BG10" s="38"/>
      <c r="BH10" s="38"/>
      <c r="BI10" s="25"/>
      <c r="BJ10" s="38"/>
      <c r="BK10" s="38"/>
      <c r="BL10" s="25"/>
      <c r="BM10" s="38"/>
      <c r="BN10" s="38"/>
    </row>
    <row r="11" spans="1:66" x14ac:dyDescent="0.2">
      <c r="A11" s="30" t="s">
        <v>24</v>
      </c>
      <c r="B11" s="30" t="s">
        <v>25</v>
      </c>
      <c r="C11" s="30">
        <f>'À renseigner'!$I$13</f>
        <v>0</v>
      </c>
      <c r="D11" s="77"/>
      <c r="E11" s="78"/>
      <c r="F11" s="78"/>
      <c r="G11" s="78"/>
      <c r="H11" s="78"/>
      <c r="I11" s="79"/>
      <c r="J11" s="79"/>
      <c r="K11" s="79"/>
      <c r="L11" s="79"/>
      <c r="M11" s="78" t="s">
        <v>26</v>
      </c>
      <c r="N11" s="78" t="s">
        <v>26</v>
      </c>
      <c r="O11" s="79"/>
      <c r="P11" s="79"/>
      <c r="Q11" s="79"/>
      <c r="R11" s="79"/>
      <c r="S11" s="79"/>
      <c r="T11" s="79"/>
      <c r="U11" s="79"/>
      <c r="V11" s="79"/>
      <c r="W11" s="96"/>
      <c r="X11" s="79"/>
      <c r="Y11" s="80"/>
      <c r="Z11" s="78"/>
      <c r="AA11" s="79"/>
      <c r="AB11" s="79"/>
      <c r="AC11" s="79"/>
      <c r="AD11" s="81" t="s">
        <v>583</v>
      </c>
      <c r="AE11" s="81">
        <v>84289</v>
      </c>
      <c r="AF11" s="38"/>
      <c r="AG11" s="38"/>
      <c r="AH11" s="81">
        <v>84309</v>
      </c>
      <c r="AI11" s="38"/>
      <c r="AJ11" s="38"/>
      <c r="AK11" s="81">
        <v>84329</v>
      </c>
      <c r="AL11" s="38"/>
      <c r="AM11" s="38"/>
      <c r="AN11" s="25">
        <v>84349</v>
      </c>
      <c r="AO11" s="38"/>
      <c r="AP11" s="38"/>
      <c r="AQ11" s="81">
        <v>84369</v>
      </c>
      <c r="AR11" s="38"/>
      <c r="AS11" s="38"/>
      <c r="AT11" s="81">
        <v>79139</v>
      </c>
      <c r="AU11" s="38"/>
      <c r="AV11" s="38"/>
      <c r="AW11" s="25">
        <v>116119</v>
      </c>
      <c r="AX11" s="38"/>
      <c r="AY11" s="38"/>
      <c r="AZ11" s="25">
        <v>110429</v>
      </c>
      <c r="BA11" s="38"/>
      <c r="BB11" s="38"/>
      <c r="BC11" s="25"/>
      <c r="BD11" s="38"/>
      <c r="BE11" s="38"/>
      <c r="BF11" s="25"/>
      <c r="BG11" s="38"/>
      <c r="BH11" s="38"/>
      <c r="BI11" s="25"/>
      <c r="BJ11" s="38"/>
      <c r="BK11" s="38"/>
      <c r="BL11" s="25"/>
      <c r="BM11" s="38"/>
      <c r="BN11" s="38"/>
    </row>
    <row r="12" spans="1:66" x14ac:dyDescent="0.2">
      <c r="A12" s="30" t="s">
        <v>24</v>
      </c>
      <c r="B12" s="30" t="s">
        <v>25</v>
      </c>
      <c r="C12" s="30">
        <f>'À renseigner'!$I$13</f>
        <v>0</v>
      </c>
      <c r="D12" s="77"/>
      <c r="E12" s="78"/>
      <c r="F12" s="78"/>
      <c r="G12" s="78"/>
      <c r="H12" s="78"/>
      <c r="I12" s="79"/>
      <c r="J12" s="79"/>
      <c r="K12" s="79"/>
      <c r="L12" s="79"/>
      <c r="M12" s="78" t="s">
        <v>26</v>
      </c>
      <c r="N12" s="78" t="s">
        <v>26</v>
      </c>
      <c r="O12" s="79"/>
      <c r="P12" s="79"/>
      <c r="Q12" s="79"/>
      <c r="R12" s="79"/>
      <c r="S12" s="79"/>
      <c r="T12" s="79"/>
      <c r="U12" s="79"/>
      <c r="V12" s="79"/>
      <c r="W12" s="96"/>
      <c r="X12" s="79"/>
      <c r="Y12" s="80"/>
      <c r="Z12" s="78"/>
      <c r="AA12" s="79"/>
      <c r="AB12" s="79"/>
      <c r="AC12" s="79"/>
      <c r="AD12" s="81" t="s">
        <v>583</v>
      </c>
      <c r="AE12" s="81">
        <v>84289</v>
      </c>
      <c r="AF12" s="38"/>
      <c r="AG12" s="38"/>
      <c r="AH12" s="81">
        <v>84309</v>
      </c>
      <c r="AI12" s="38"/>
      <c r="AJ12" s="38"/>
      <c r="AK12" s="81">
        <v>84329</v>
      </c>
      <c r="AL12" s="38"/>
      <c r="AM12" s="38"/>
      <c r="AN12" s="25">
        <v>84349</v>
      </c>
      <c r="AO12" s="38"/>
      <c r="AP12" s="38"/>
      <c r="AQ12" s="81">
        <v>84369</v>
      </c>
      <c r="AR12" s="38"/>
      <c r="AS12" s="38"/>
      <c r="AT12" s="81">
        <v>79139</v>
      </c>
      <c r="AU12" s="38"/>
      <c r="AV12" s="38"/>
      <c r="AW12" s="25">
        <v>116119</v>
      </c>
      <c r="AX12" s="38"/>
      <c r="AY12" s="38"/>
      <c r="AZ12" s="25">
        <v>110429</v>
      </c>
      <c r="BA12" s="38"/>
      <c r="BB12" s="38"/>
      <c r="BC12" s="25"/>
      <c r="BD12" s="38"/>
      <c r="BE12" s="38"/>
      <c r="BF12" s="25"/>
      <c r="BG12" s="38"/>
      <c r="BH12" s="38"/>
      <c r="BI12" s="25"/>
      <c r="BJ12" s="38"/>
      <c r="BK12" s="38"/>
      <c r="BL12" s="25"/>
      <c r="BM12" s="38"/>
      <c r="BN12" s="38"/>
    </row>
    <row r="13" spans="1:66" x14ac:dyDescent="0.2">
      <c r="A13" s="30" t="s">
        <v>24</v>
      </c>
      <c r="B13" s="30" t="s">
        <v>25</v>
      </c>
      <c r="C13" s="30">
        <f>'À renseigner'!$I$13</f>
        <v>0</v>
      </c>
      <c r="D13" s="77"/>
      <c r="E13" s="78"/>
      <c r="F13" s="78"/>
      <c r="G13" s="78"/>
      <c r="H13" s="78"/>
      <c r="I13" s="79"/>
      <c r="J13" s="79"/>
      <c r="K13" s="79"/>
      <c r="L13" s="79"/>
      <c r="M13" s="78" t="s">
        <v>26</v>
      </c>
      <c r="N13" s="78" t="s">
        <v>26</v>
      </c>
      <c r="O13" s="79"/>
      <c r="P13" s="79"/>
      <c r="Q13" s="79"/>
      <c r="R13" s="79"/>
      <c r="S13" s="79"/>
      <c r="T13" s="79"/>
      <c r="U13" s="79"/>
      <c r="V13" s="79"/>
      <c r="W13" s="96"/>
      <c r="X13" s="79"/>
      <c r="Y13" s="80"/>
      <c r="Z13" s="78"/>
      <c r="AA13" s="79"/>
      <c r="AB13" s="79"/>
      <c r="AC13" s="79"/>
      <c r="AD13" s="81" t="s">
        <v>583</v>
      </c>
      <c r="AE13" s="81">
        <v>84289</v>
      </c>
      <c r="AF13" s="38"/>
      <c r="AG13" s="38"/>
      <c r="AH13" s="81">
        <v>84309</v>
      </c>
      <c r="AI13" s="38"/>
      <c r="AJ13" s="38"/>
      <c r="AK13" s="81">
        <v>84329</v>
      </c>
      <c r="AL13" s="38"/>
      <c r="AM13" s="38"/>
      <c r="AN13" s="25">
        <v>84349</v>
      </c>
      <c r="AO13" s="38"/>
      <c r="AP13" s="38"/>
      <c r="AQ13" s="81">
        <v>84369</v>
      </c>
      <c r="AR13" s="38"/>
      <c r="AS13" s="38"/>
      <c r="AT13" s="81">
        <v>79139</v>
      </c>
      <c r="AU13" s="38"/>
      <c r="AV13" s="38"/>
      <c r="AW13" s="25">
        <v>116119</v>
      </c>
      <c r="AX13" s="38"/>
      <c r="AY13" s="38"/>
      <c r="AZ13" s="25">
        <v>110429</v>
      </c>
      <c r="BA13" s="38"/>
      <c r="BB13" s="38"/>
      <c r="BC13" s="25"/>
      <c r="BD13" s="38"/>
      <c r="BE13" s="38"/>
      <c r="BF13" s="25"/>
      <c r="BG13" s="38"/>
      <c r="BH13" s="38"/>
      <c r="BI13" s="25"/>
      <c r="BJ13" s="38"/>
      <c r="BK13" s="38"/>
      <c r="BL13" s="25"/>
      <c r="BM13" s="38"/>
      <c r="BN13" s="38"/>
    </row>
    <row r="14" spans="1:66" x14ac:dyDescent="0.2">
      <c r="A14" s="30" t="s">
        <v>24</v>
      </c>
      <c r="B14" s="30" t="s">
        <v>25</v>
      </c>
      <c r="C14" s="30">
        <f>'À renseigner'!$I$13</f>
        <v>0</v>
      </c>
      <c r="D14" s="77"/>
      <c r="E14" s="78"/>
      <c r="F14" s="78"/>
      <c r="G14" s="78"/>
      <c r="H14" s="78"/>
      <c r="I14" s="79"/>
      <c r="J14" s="79"/>
      <c r="K14" s="79"/>
      <c r="L14" s="79"/>
      <c r="M14" s="78" t="s">
        <v>26</v>
      </c>
      <c r="N14" s="78" t="s">
        <v>26</v>
      </c>
      <c r="O14" s="79"/>
      <c r="P14" s="79"/>
      <c r="Q14" s="79"/>
      <c r="R14" s="79"/>
      <c r="S14" s="79"/>
      <c r="T14" s="79"/>
      <c r="U14" s="79"/>
      <c r="V14" s="79"/>
      <c r="W14" s="96"/>
      <c r="X14" s="79"/>
      <c r="Y14" s="80"/>
      <c r="Z14" s="78"/>
      <c r="AA14" s="79"/>
      <c r="AB14" s="79"/>
      <c r="AC14" s="79"/>
      <c r="AD14" s="81" t="s">
        <v>583</v>
      </c>
      <c r="AE14" s="81">
        <v>84289</v>
      </c>
      <c r="AF14" s="38"/>
      <c r="AG14" s="38"/>
      <c r="AH14" s="81">
        <v>84309</v>
      </c>
      <c r="AI14" s="38"/>
      <c r="AJ14" s="38"/>
      <c r="AK14" s="81">
        <v>84329</v>
      </c>
      <c r="AL14" s="38"/>
      <c r="AM14" s="38"/>
      <c r="AN14" s="25">
        <v>84349</v>
      </c>
      <c r="AO14" s="38"/>
      <c r="AP14" s="38"/>
      <c r="AQ14" s="81">
        <v>84369</v>
      </c>
      <c r="AR14" s="38"/>
      <c r="AS14" s="38"/>
      <c r="AT14" s="81">
        <v>79139</v>
      </c>
      <c r="AU14" s="38"/>
      <c r="AV14" s="38"/>
      <c r="AW14" s="25">
        <v>116119</v>
      </c>
      <c r="AX14" s="38"/>
      <c r="AY14" s="38"/>
      <c r="AZ14" s="25">
        <v>110429</v>
      </c>
      <c r="BA14" s="38"/>
      <c r="BB14" s="38"/>
      <c r="BC14" s="25"/>
      <c r="BD14" s="38"/>
      <c r="BE14" s="38"/>
      <c r="BF14" s="25"/>
      <c r="BG14" s="38"/>
      <c r="BH14" s="38"/>
      <c r="BI14" s="25"/>
      <c r="BJ14" s="38"/>
      <c r="BK14" s="38"/>
      <c r="BL14" s="25"/>
      <c r="BM14" s="38"/>
      <c r="BN14" s="38"/>
    </row>
    <row r="15" spans="1:66" x14ac:dyDescent="0.2">
      <c r="A15" s="30" t="s">
        <v>24</v>
      </c>
      <c r="B15" s="30" t="s">
        <v>25</v>
      </c>
      <c r="C15" s="30">
        <f>'À renseigner'!$I$13</f>
        <v>0</v>
      </c>
      <c r="D15" s="77"/>
      <c r="E15" s="78"/>
      <c r="F15" s="78"/>
      <c r="G15" s="78"/>
      <c r="H15" s="78"/>
      <c r="I15" s="79"/>
      <c r="J15" s="79"/>
      <c r="K15" s="79"/>
      <c r="L15" s="79"/>
      <c r="M15" s="78" t="s">
        <v>26</v>
      </c>
      <c r="N15" s="78" t="s">
        <v>26</v>
      </c>
      <c r="O15" s="79"/>
      <c r="P15" s="79"/>
      <c r="Q15" s="79"/>
      <c r="R15" s="79"/>
      <c r="S15" s="79"/>
      <c r="T15" s="79"/>
      <c r="U15" s="79"/>
      <c r="V15" s="79"/>
      <c r="W15" s="96"/>
      <c r="X15" s="79"/>
      <c r="Y15" s="80"/>
      <c r="Z15" s="78"/>
      <c r="AA15" s="79"/>
      <c r="AB15" s="79"/>
      <c r="AC15" s="79"/>
      <c r="AD15" s="81" t="s">
        <v>583</v>
      </c>
      <c r="AE15" s="81">
        <v>84289</v>
      </c>
      <c r="AF15" s="38"/>
      <c r="AG15" s="38"/>
      <c r="AH15" s="81">
        <v>84309</v>
      </c>
      <c r="AI15" s="38"/>
      <c r="AJ15" s="38"/>
      <c r="AK15" s="81">
        <v>84329</v>
      </c>
      <c r="AL15" s="38"/>
      <c r="AM15" s="38"/>
      <c r="AN15" s="25">
        <v>84349</v>
      </c>
      <c r="AO15" s="38"/>
      <c r="AP15" s="38"/>
      <c r="AQ15" s="81">
        <v>84369</v>
      </c>
      <c r="AR15" s="38"/>
      <c r="AS15" s="38"/>
      <c r="AT15" s="81">
        <v>79139</v>
      </c>
      <c r="AU15" s="38"/>
      <c r="AV15" s="38"/>
      <c r="AW15" s="25">
        <v>116119</v>
      </c>
      <c r="AX15" s="38"/>
      <c r="AY15" s="38"/>
      <c r="AZ15" s="25">
        <v>110429</v>
      </c>
      <c r="BA15" s="38"/>
      <c r="BB15" s="38"/>
      <c r="BC15" s="25"/>
      <c r="BD15" s="38"/>
      <c r="BE15" s="38"/>
      <c r="BF15" s="25"/>
      <c r="BG15" s="38"/>
      <c r="BH15" s="38"/>
      <c r="BI15" s="25"/>
      <c r="BJ15" s="38"/>
      <c r="BK15" s="38"/>
      <c r="BL15" s="25"/>
      <c r="BM15" s="38"/>
      <c r="BN15" s="38"/>
    </row>
    <row r="16" spans="1:66" x14ac:dyDescent="0.2">
      <c r="A16" s="30" t="s">
        <v>24</v>
      </c>
      <c r="B16" s="30" t="s">
        <v>25</v>
      </c>
      <c r="C16" s="30">
        <f>'À renseigner'!$I$13</f>
        <v>0</v>
      </c>
      <c r="D16" s="77"/>
      <c r="E16" s="78"/>
      <c r="F16" s="78"/>
      <c r="G16" s="78"/>
      <c r="H16" s="78"/>
      <c r="I16" s="79"/>
      <c r="J16" s="79"/>
      <c r="K16" s="79"/>
      <c r="L16" s="79"/>
      <c r="M16" s="78" t="s">
        <v>26</v>
      </c>
      <c r="N16" s="78" t="s">
        <v>26</v>
      </c>
      <c r="O16" s="79"/>
      <c r="P16" s="79"/>
      <c r="Q16" s="79"/>
      <c r="R16" s="79"/>
      <c r="S16" s="79"/>
      <c r="T16" s="79"/>
      <c r="U16" s="79"/>
      <c r="V16" s="79"/>
      <c r="W16" s="96"/>
      <c r="X16" s="79"/>
      <c r="Y16" s="80"/>
      <c r="Z16" s="78"/>
      <c r="AA16" s="79"/>
      <c r="AB16" s="79"/>
      <c r="AC16" s="79"/>
      <c r="AD16" s="81" t="s">
        <v>583</v>
      </c>
      <c r="AE16" s="81">
        <v>84289</v>
      </c>
      <c r="AF16" s="38"/>
      <c r="AG16" s="38"/>
      <c r="AH16" s="81">
        <v>84309</v>
      </c>
      <c r="AI16" s="38"/>
      <c r="AJ16" s="38"/>
      <c r="AK16" s="81">
        <v>84329</v>
      </c>
      <c r="AL16" s="38"/>
      <c r="AM16" s="38"/>
      <c r="AN16" s="25">
        <v>84349</v>
      </c>
      <c r="AO16" s="38"/>
      <c r="AP16" s="38"/>
      <c r="AQ16" s="81">
        <v>84369</v>
      </c>
      <c r="AR16" s="38"/>
      <c r="AS16" s="38"/>
      <c r="AT16" s="81">
        <v>79139</v>
      </c>
      <c r="AU16" s="38"/>
      <c r="AV16" s="38"/>
      <c r="AW16" s="25">
        <v>116119</v>
      </c>
      <c r="AX16" s="38"/>
      <c r="AY16" s="38"/>
      <c r="AZ16" s="25">
        <v>110429</v>
      </c>
      <c r="BA16" s="38"/>
      <c r="BB16" s="38"/>
      <c r="BC16" s="25"/>
      <c r="BD16" s="38"/>
      <c r="BE16" s="38"/>
      <c r="BF16" s="25"/>
      <c r="BG16" s="38"/>
      <c r="BH16" s="38"/>
      <c r="BI16" s="25"/>
      <c r="BJ16" s="38"/>
      <c r="BK16" s="38"/>
      <c r="BL16" s="25"/>
      <c r="BM16" s="38"/>
      <c r="BN16" s="38"/>
    </row>
    <row r="17" spans="1:66" x14ac:dyDescent="0.2">
      <c r="A17" s="30" t="s">
        <v>24</v>
      </c>
      <c r="B17" s="30" t="s">
        <v>25</v>
      </c>
      <c r="C17" s="30">
        <f>'À renseigner'!$I$13</f>
        <v>0</v>
      </c>
      <c r="D17" s="77"/>
      <c r="E17" s="78"/>
      <c r="F17" s="78"/>
      <c r="G17" s="78"/>
      <c r="H17" s="78"/>
      <c r="I17" s="79"/>
      <c r="J17" s="79"/>
      <c r="K17" s="79"/>
      <c r="L17" s="79"/>
      <c r="M17" s="78" t="s">
        <v>26</v>
      </c>
      <c r="N17" s="78" t="s">
        <v>26</v>
      </c>
      <c r="O17" s="79"/>
      <c r="P17" s="79"/>
      <c r="Q17" s="79"/>
      <c r="R17" s="79"/>
      <c r="S17" s="79"/>
      <c r="T17" s="79"/>
      <c r="U17" s="79"/>
      <c r="V17" s="79"/>
      <c r="W17" s="96"/>
      <c r="X17" s="79"/>
      <c r="Y17" s="80"/>
      <c r="Z17" s="78"/>
      <c r="AA17" s="79"/>
      <c r="AB17" s="79"/>
      <c r="AC17" s="79"/>
      <c r="AD17" s="81" t="s">
        <v>583</v>
      </c>
      <c r="AE17" s="81">
        <v>84289</v>
      </c>
      <c r="AF17" s="38"/>
      <c r="AG17" s="38"/>
      <c r="AH17" s="81">
        <v>84309</v>
      </c>
      <c r="AI17" s="38"/>
      <c r="AJ17" s="38"/>
      <c r="AK17" s="81">
        <v>84329</v>
      </c>
      <c r="AL17" s="38"/>
      <c r="AM17" s="38"/>
      <c r="AN17" s="25">
        <v>84349</v>
      </c>
      <c r="AO17" s="38"/>
      <c r="AP17" s="38"/>
      <c r="AQ17" s="81">
        <v>84369</v>
      </c>
      <c r="AR17" s="38"/>
      <c r="AS17" s="38"/>
      <c r="AT17" s="81">
        <v>79139</v>
      </c>
      <c r="AU17" s="38"/>
      <c r="AV17" s="38"/>
      <c r="AW17" s="25">
        <v>116119</v>
      </c>
      <c r="AX17" s="38"/>
      <c r="AY17" s="38"/>
      <c r="AZ17" s="25">
        <v>110429</v>
      </c>
      <c r="BA17" s="38"/>
      <c r="BB17" s="38"/>
      <c r="BC17" s="25"/>
      <c r="BD17" s="38"/>
      <c r="BE17" s="38"/>
      <c r="BF17" s="25"/>
      <c r="BG17" s="38"/>
      <c r="BH17" s="38"/>
      <c r="BI17" s="25"/>
      <c r="BJ17" s="38"/>
      <c r="BK17" s="38"/>
      <c r="BL17" s="25"/>
      <c r="BM17" s="38"/>
      <c r="BN17" s="38"/>
    </row>
    <row r="18" spans="1:66" x14ac:dyDescent="0.2">
      <c r="A18" s="30" t="s">
        <v>24</v>
      </c>
      <c r="B18" s="30" t="s">
        <v>25</v>
      </c>
      <c r="C18" s="30">
        <f>'À renseigner'!$I$13</f>
        <v>0</v>
      </c>
      <c r="D18" s="77"/>
      <c r="E18" s="78"/>
      <c r="F18" s="78"/>
      <c r="G18" s="78"/>
      <c r="H18" s="78"/>
      <c r="I18" s="79"/>
      <c r="J18" s="79"/>
      <c r="K18" s="79"/>
      <c r="L18" s="79"/>
      <c r="M18" s="78" t="s">
        <v>26</v>
      </c>
      <c r="N18" s="78" t="s">
        <v>26</v>
      </c>
      <c r="O18" s="79"/>
      <c r="P18" s="79"/>
      <c r="Q18" s="79"/>
      <c r="R18" s="79"/>
      <c r="S18" s="79"/>
      <c r="T18" s="79"/>
      <c r="U18" s="79"/>
      <c r="V18" s="79"/>
      <c r="W18" s="96"/>
      <c r="X18" s="79"/>
      <c r="Y18" s="80"/>
      <c r="Z18" s="78"/>
      <c r="AA18" s="79"/>
      <c r="AB18" s="79"/>
      <c r="AC18" s="79"/>
      <c r="AD18" s="81" t="s">
        <v>583</v>
      </c>
      <c r="AE18" s="81">
        <v>84289</v>
      </c>
      <c r="AF18" s="38"/>
      <c r="AG18" s="38"/>
      <c r="AH18" s="81">
        <v>84309</v>
      </c>
      <c r="AI18" s="38"/>
      <c r="AJ18" s="38"/>
      <c r="AK18" s="81">
        <v>84329</v>
      </c>
      <c r="AL18" s="38"/>
      <c r="AM18" s="38"/>
      <c r="AN18" s="25">
        <v>84349</v>
      </c>
      <c r="AO18" s="38"/>
      <c r="AP18" s="38"/>
      <c r="AQ18" s="81">
        <v>84369</v>
      </c>
      <c r="AR18" s="38"/>
      <c r="AS18" s="38"/>
      <c r="AT18" s="81">
        <v>79139</v>
      </c>
      <c r="AU18" s="38"/>
      <c r="AV18" s="38"/>
      <c r="AW18" s="25">
        <v>116119</v>
      </c>
      <c r="AX18" s="38"/>
      <c r="AY18" s="38"/>
      <c r="AZ18" s="25">
        <v>110429</v>
      </c>
      <c r="BA18" s="38"/>
      <c r="BB18" s="38"/>
      <c r="BC18" s="25"/>
      <c r="BD18" s="38"/>
      <c r="BE18" s="38"/>
      <c r="BF18" s="25"/>
      <c r="BG18" s="38"/>
      <c r="BH18" s="38"/>
      <c r="BI18" s="25"/>
      <c r="BJ18" s="38"/>
      <c r="BK18" s="38"/>
      <c r="BL18" s="25"/>
      <c r="BM18" s="38"/>
      <c r="BN18" s="38"/>
    </row>
    <row r="19" spans="1:66" x14ac:dyDescent="0.2">
      <c r="A19" s="30" t="s">
        <v>24</v>
      </c>
      <c r="B19" s="30" t="s">
        <v>25</v>
      </c>
      <c r="C19" s="30">
        <f>'À renseigner'!$I$13</f>
        <v>0</v>
      </c>
      <c r="D19" s="77"/>
      <c r="E19" s="78"/>
      <c r="F19" s="78"/>
      <c r="G19" s="78"/>
      <c r="H19" s="78"/>
      <c r="I19" s="79"/>
      <c r="J19" s="79"/>
      <c r="K19" s="79"/>
      <c r="L19" s="79"/>
      <c r="M19" s="78" t="s">
        <v>26</v>
      </c>
      <c r="N19" s="78" t="s">
        <v>26</v>
      </c>
      <c r="O19" s="79"/>
      <c r="P19" s="79"/>
      <c r="Q19" s="79"/>
      <c r="R19" s="79"/>
      <c r="S19" s="79"/>
      <c r="T19" s="79"/>
      <c r="U19" s="79"/>
      <c r="V19" s="79"/>
      <c r="W19" s="96"/>
      <c r="X19" s="79"/>
      <c r="Y19" s="80"/>
      <c r="Z19" s="78"/>
      <c r="AA19" s="79"/>
      <c r="AB19" s="79"/>
      <c r="AC19" s="79"/>
      <c r="AD19" s="81" t="s">
        <v>583</v>
      </c>
      <c r="AE19" s="81">
        <v>84289</v>
      </c>
      <c r="AF19" s="38"/>
      <c r="AG19" s="38"/>
      <c r="AH19" s="81">
        <v>84309</v>
      </c>
      <c r="AI19" s="38"/>
      <c r="AJ19" s="38"/>
      <c r="AK19" s="81">
        <v>84329</v>
      </c>
      <c r="AL19" s="38"/>
      <c r="AM19" s="38"/>
      <c r="AN19" s="25">
        <v>84349</v>
      </c>
      <c r="AO19" s="38"/>
      <c r="AP19" s="38"/>
      <c r="AQ19" s="81">
        <v>84369</v>
      </c>
      <c r="AR19" s="38"/>
      <c r="AS19" s="38"/>
      <c r="AT19" s="81">
        <v>79139</v>
      </c>
      <c r="AU19" s="38"/>
      <c r="AV19" s="38"/>
      <c r="AW19" s="25">
        <v>116119</v>
      </c>
      <c r="AX19" s="38"/>
      <c r="AY19" s="38"/>
      <c r="AZ19" s="25">
        <v>110429</v>
      </c>
      <c r="BA19" s="38"/>
      <c r="BB19" s="38"/>
      <c r="BC19" s="25"/>
      <c r="BD19" s="38"/>
      <c r="BE19" s="38"/>
      <c r="BF19" s="25"/>
      <c r="BG19" s="38"/>
      <c r="BH19" s="38"/>
      <c r="BI19" s="25"/>
      <c r="BJ19" s="38"/>
      <c r="BK19" s="38"/>
      <c r="BL19" s="25"/>
      <c r="BM19" s="38"/>
      <c r="BN19" s="38"/>
    </row>
    <row r="20" spans="1:66" x14ac:dyDescent="0.2">
      <c r="A20" s="30" t="s">
        <v>24</v>
      </c>
      <c r="B20" s="30" t="s">
        <v>25</v>
      </c>
      <c r="C20" s="30">
        <f>'À renseigner'!$I$13</f>
        <v>0</v>
      </c>
      <c r="D20" s="77"/>
      <c r="E20" s="78"/>
      <c r="F20" s="78"/>
      <c r="G20" s="78"/>
      <c r="H20" s="78"/>
      <c r="I20" s="79"/>
      <c r="J20" s="79"/>
      <c r="K20" s="79"/>
      <c r="L20" s="79"/>
      <c r="M20" s="78" t="s">
        <v>26</v>
      </c>
      <c r="N20" s="78" t="s">
        <v>26</v>
      </c>
      <c r="O20" s="79"/>
      <c r="P20" s="79"/>
      <c r="Q20" s="79"/>
      <c r="R20" s="79"/>
      <c r="S20" s="79"/>
      <c r="T20" s="79"/>
      <c r="U20" s="79"/>
      <c r="V20" s="79"/>
      <c r="W20" s="96"/>
      <c r="X20" s="79"/>
      <c r="Y20" s="80"/>
      <c r="Z20" s="78"/>
      <c r="AA20" s="79"/>
      <c r="AB20" s="79"/>
      <c r="AC20" s="79"/>
      <c r="AD20" s="81" t="s">
        <v>583</v>
      </c>
      <c r="AE20" s="81">
        <v>84289</v>
      </c>
      <c r="AF20" s="38"/>
      <c r="AG20" s="38"/>
      <c r="AH20" s="81">
        <v>84309</v>
      </c>
      <c r="AI20" s="38"/>
      <c r="AJ20" s="38"/>
      <c r="AK20" s="81">
        <v>84329</v>
      </c>
      <c r="AL20" s="38"/>
      <c r="AM20" s="38"/>
      <c r="AN20" s="25">
        <v>84349</v>
      </c>
      <c r="AO20" s="38"/>
      <c r="AP20" s="38"/>
      <c r="AQ20" s="81">
        <v>84369</v>
      </c>
      <c r="AR20" s="38"/>
      <c r="AS20" s="38"/>
      <c r="AT20" s="81">
        <v>79139</v>
      </c>
      <c r="AU20" s="38"/>
      <c r="AV20" s="38"/>
      <c r="AW20" s="25">
        <v>116119</v>
      </c>
      <c r="AX20" s="38"/>
      <c r="AY20" s="38"/>
      <c r="AZ20" s="25">
        <v>110429</v>
      </c>
      <c r="BA20" s="38"/>
      <c r="BB20" s="38"/>
      <c r="BC20" s="25"/>
      <c r="BD20" s="38"/>
      <c r="BE20" s="38"/>
      <c r="BF20" s="25"/>
      <c r="BG20" s="38"/>
      <c r="BH20" s="38"/>
      <c r="BI20" s="25"/>
      <c r="BJ20" s="38"/>
      <c r="BK20" s="38"/>
      <c r="BL20" s="25"/>
      <c r="BM20" s="38"/>
      <c r="BN20" s="38"/>
    </row>
    <row r="21" spans="1:66" x14ac:dyDescent="0.2">
      <c r="A21" s="30" t="s">
        <v>24</v>
      </c>
      <c r="B21" s="30" t="s">
        <v>25</v>
      </c>
      <c r="C21" s="30">
        <f>'À renseigner'!$I$13</f>
        <v>0</v>
      </c>
      <c r="D21" s="77"/>
      <c r="E21" s="78"/>
      <c r="F21" s="78"/>
      <c r="G21" s="78"/>
      <c r="H21" s="78"/>
      <c r="I21" s="79"/>
      <c r="J21" s="79"/>
      <c r="K21" s="79"/>
      <c r="L21" s="79"/>
      <c r="M21" s="78" t="s">
        <v>26</v>
      </c>
      <c r="N21" s="78" t="s">
        <v>26</v>
      </c>
      <c r="O21" s="79"/>
      <c r="P21" s="79"/>
      <c r="Q21" s="79"/>
      <c r="R21" s="79"/>
      <c r="S21" s="79"/>
      <c r="T21" s="79"/>
      <c r="U21" s="79"/>
      <c r="V21" s="79"/>
      <c r="W21" s="96"/>
      <c r="X21" s="79"/>
      <c r="Y21" s="80"/>
      <c r="Z21" s="78"/>
      <c r="AA21" s="79"/>
      <c r="AB21" s="79"/>
      <c r="AC21" s="79"/>
      <c r="AD21" s="81" t="s">
        <v>583</v>
      </c>
      <c r="AE21" s="81">
        <v>84289</v>
      </c>
      <c r="AF21" s="38"/>
      <c r="AG21" s="38"/>
      <c r="AH21" s="81">
        <v>84309</v>
      </c>
      <c r="AI21" s="38"/>
      <c r="AJ21" s="38"/>
      <c r="AK21" s="81">
        <v>84329</v>
      </c>
      <c r="AL21" s="38"/>
      <c r="AM21" s="38"/>
      <c r="AN21" s="25">
        <v>84349</v>
      </c>
      <c r="AO21" s="38"/>
      <c r="AP21" s="38"/>
      <c r="AQ21" s="81">
        <v>84369</v>
      </c>
      <c r="AR21" s="38"/>
      <c r="AS21" s="38"/>
      <c r="AT21" s="81">
        <v>79139</v>
      </c>
      <c r="AU21" s="38"/>
      <c r="AV21" s="38"/>
      <c r="AW21" s="25">
        <v>116119</v>
      </c>
      <c r="AX21" s="38"/>
      <c r="AY21" s="38"/>
      <c r="AZ21" s="25">
        <v>110429</v>
      </c>
      <c r="BA21" s="38"/>
      <c r="BB21" s="38"/>
      <c r="BC21" s="25"/>
      <c r="BD21" s="38"/>
      <c r="BE21" s="38"/>
      <c r="BF21" s="25"/>
      <c r="BG21" s="38"/>
      <c r="BH21" s="38"/>
      <c r="BI21" s="25"/>
      <c r="BJ21" s="38"/>
      <c r="BK21" s="38"/>
      <c r="BL21" s="25"/>
      <c r="BM21" s="38"/>
      <c r="BN21" s="38"/>
    </row>
    <row r="22" spans="1:66" x14ac:dyDescent="0.2">
      <c r="A22" s="30" t="s">
        <v>24</v>
      </c>
      <c r="B22" s="30" t="s">
        <v>25</v>
      </c>
      <c r="C22" s="30">
        <f>'À renseigner'!$I$13</f>
        <v>0</v>
      </c>
      <c r="D22" s="77"/>
      <c r="E22" s="78"/>
      <c r="F22" s="78"/>
      <c r="G22" s="78"/>
      <c r="H22" s="78"/>
      <c r="I22" s="79"/>
      <c r="J22" s="79"/>
      <c r="K22" s="79"/>
      <c r="L22" s="79"/>
      <c r="M22" s="78" t="s">
        <v>26</v>
      </c>
      <c r="N22" s="78" t="s">
        <v>26</v>
      </c>
      <c r="O22" s="79"/>
      <c r="P22" s="79"/>
      <c r="Q22" s="79"/>
      <c r="R22" s="79"/>
      <c r="S22" s="79"/>
      <c r="T22" s="79"/>
      <c r="U22" s="79"/>
      <c r="V22" s="79"/>
      <c r="W22" s="96"/>
      <c r="X22" s="79"/>
      <c r="Y22" s="80"/>
      <c r="Z22" s="78"/>
      <c r="AA22" s="79"/>
      <c r="AB22" s="79"/>
      <c r="AC22" s="79"/>
      <c r="AD22" s="81" t="s">
        <v>583</v>
      </c>
      <c r="AE22" s="81">
        <v>84289</v>
      </c>
      <c r="AF22" s="38"/>
      <c r="AG22" s="38"/>
      <c r="AH22" s="81">
        <v>84309</v>
      </c>
      <c r="AI22" s="38"/>
      <c r="AJ22" s="38"/>
      <c r="AK22" s="81">
        <v>84329</v>
      </c>
      <c r="AL22" s="38"/>
      <c r="AM22" s="38"/>
      <c r="AN22" s="25">
        <v>84349</v>
      </c>
      <c r="AO22" s="38"/>
      <c r="AP22" s="38"/>
      <c r="AQ22" s="81">
        <v>84369</v>
      </c>
      <c r="AR22" s="38"/>
      <c r="AS22" s="38"/>
      <c r="AT22" s="81">
        <v>79139</v>
      </c>
      <c r="AU22" s="38"/>
      <c r="AV22" s="38"/>
      <c r="AW22" s="25">
        <v>116119</v>
      </c>
      <c r="AX22" s="38"/>
      <c r="AY22" s="38"/>
      <c r="AZ22" s="25">
        <v>110429</v>
      </c>
      <c r="BA22" s="38"/>
      <c r="BB22" s="38"/>
      <c r="BC22" s="25"/>
      <c r="BD22" s="38"/>
      <c r="BE22" s="38"/>
      <c r="BF22" s="25"/>
      <c r="BG22" s="38"/>
      <c r="BH22" s="38"/>
      <c r="BI22" s="25"/>
      <c r="BJ22" s="38"/>
      <c r="BK22" s="38"/>
      <c r="BL22" s="25"/>
      <c r="BM22" s="38"/>
      <c r="BN22" s="38"/>
    </row>
    <row r="23" spans="1:66" x14ac:dyDescent="0.2">
      <c r="A23" s="30" t="s">
        <v>24</v>
      </c>
      <c r="B23" s="30" t="s">
        <v>25</v>
      </c>
      <c r="C23" s="30">
        <f>'À renseigner'!$I$13</f>
        <v>0</v>
      </c>
      <c r="D23" s="77"/>
      <c r="E23" s="78"/>
      <c r="F23" s="78"/>
      <c r="G23" s="78"/>
      <c r="H23" s="78"/>
      <c r="I23" s="79"/>
      <c r="J23" s="79"/>
      <c r="K23" s="79"/>
      <c r="L23" s="79"/>
      <c r="M23" s="78" t="s">
        <v>26</v>
      </c>
      <c r="N23" s="78" t="s">
        <v>26</v>
      </c>
      <c r="O23" s="79"/>
      <c r="P23" s="79"/>
      <c r="Q23" s="79"/>
      <c r="R23" s="79"/>
      <c r="S23" s="79"/>
      <c r="T23" s="79"/>
      <c r="U23" s="79"/>
      <c r="V23" s="79"/>
      <c r="W23" s="96"/>
      <c r="X23" s="79"/>
      <c r="Y23" s="80"/>
      <c r="Z23" s="78"/>
      <c r="AA23" s="79"/>
      <c r="AB23" s="79"/>
      <c r="AC23" s="79"/>
      <c r="AD23" s="81" t="s">
        <v>583</v>
      </c>
      <c r="AE23" s="81">
        <v>84289</v>
      </c>
      <c r="AF23" s="38"/>
      <c r="AG23" s="38"/>
      <c r="AH23" s="81">
        <v>84309</v>
      </c>
      <c r="AI23" s="38"/>
      <c r="AJ23" s="38"/>
      <c r="AK23" s="81">
        <v>84329</v>
      </c>
      <c r="AL23" s="38"/>
      <c r="AM23" s="38"/>
      <c r="AN23" s="25">
        <v>84349</v>
      </c>
      <c r="AO23" s="38"/>
      <c r="AP23" s="38"/>
      <c r="AQ23" s="81">
        <v>84369</v>
      </c>
      <c r="AR23" s="38"/>
      <c r="AS23" s="38"/>
      <c r="AT23" s="81">
        <v>79139</v>
      </c>
      <c r="AU23" s="38"/>
      <c r="AV23" s="38"/>
      <c r="AW23" s="25">
        <v>116119</v>
      </c>
      <c r="AX23" s="38"/>
      <c r="AY23" s="38"/>
      <c r="AZ23" s="25">
        <v>110429</v>
      </c>
      <c r="BA23" s="38"/>
      <c r="BB23" s="38"/>
      <c r="BC23" s="25"/>
      <c r="BD23" s="38"/>
      <c r="BE23" s="38"/>
      <c r="BF23" s="25"/>
      <c r="BG23" s="38"/>
      <c r="BH23" s="38"/>
      <c r="BI23" s="25"/>
      <c r="BJ23" s="38"/>
      <c r="BK23" s="38"/>
      <c r="BL23" s="25"/>
      <c r="BM23" s="38"/>
      <c r="BN23" s="38"/>
    </row>
    <row r="24" spans="1:66" x14ac:dyDescent="0.2">
      <c r="A24" s="30" t="s">
        <v>24</v>
      </c>
      <c r="B24" s="30" t="s">
        <v>25</v>
      </c>
      <c r="C24" s="30">
        <f>'À renseigner'!$I$13</f>
        <v>0</v>
      </c>
      <c r="D24" s="77"/>
      <c r="E24" s="78"/>
      <c r="F24" s="78"/>
      <c r="G24" s="78"/>
      <c r="H24" s="78"/>
      <c r="I24" s="79"/>
      <c r="J24" s="79"/>
      <c r="K24" s="79"/>
      <c r="L24" s="79"/>
      <c r="M24" s="78" t="s">
        <v>26</v>
      </c>
      <c r="N24" s="78" t="s">
        <v>26</v>
      </c>
      <c r="O24" s="79"/>
      <c r="P24" s="79"/>
      <c r="Q24" s="79"/>
      <c r="R24" s="79"/>
      <c r="S24" s="79"/>
      <c r="T24" s="79"/>
      <c r="U24" s="79"/>
      <c r="V24" s="79"/>
      <c r="W24" s="96"/>
      <c r="X24" s="79"/>
      <c r="Y24" s="80"/>
      <c r="Z24" s="78"/>
      <c r="AA24" s="79"/>
      <c r="AB24" s="79"/>
      <c r="AC24" s="79"/>
      <c r="AD24" s="81" t="s">
        <v>583</v>
      </c>
      <c r="AE24" s="81">
        <v>84289</v>
      </c>
      <c r="AF24" s="38"/>
      <c r="AG24" s="38"/>
      <c r="AH24" s="81">
        <v>84309</v>
      </c>
      <c r="AI24" s="38"/>
      <c r="AJ24" s="38"/>
      <c r="AK24" s="81">
        <v>84329</v>
      </c>
      <c r="AL24" s="38"/>
      <c r="AM24" s="38"/>
      <c r="AN24" s="25">
        <v>84349</v>
      </c>
      <c r="AO24" s="38"/>
      <c r="AP24" s="38"/>
      <c r="AQ24" s="81">
        <v>84369</v>
      </c>
      <c r="AR24" s="38"/>
      <c r="AS24" s="38"/>
      <c r="AT24" s="81">
        <v>79139</v>
      </c>
      <c r="AU24" s="38"/>
      <c r="AV24" s="38"/>
      <c r="AW24" s="25">
        <v>116119</v>
      </c>
      <c r="AX24" s="38"/>
      <c r="AY24" s="38"/>
      <c r="AZ24" s="25">
        <v>110429</v>
      </c>
      <c r="BA24" s="38"/>
      <c r="BB24" s="38"/>
      <c r="BC24" s="25"/>
      <c r="BD24" s="38"/>
      <c r="BE24" s="38"/>
      <c r="BF24" s="25"/>
      <c r="BG24" s="38"/>
      <c r="BH24" s="38"/>
      <c r="BI24" s="25"/>
      <c r="BJ24" s="38"/>
      <c r="BK24" s="38"/>
      <c r="BL24" s="25"/>
      <c r="BM24" s="38"/>
      <c r="BN24" s="38"/>
    </row>
    <row r="25" spans="1:66" x14ac:dyDescent="0.2">
      <c r="A25" s="30" t="s">
        <v>24</v>
      </c>
      <c r="B25" s="30" t="s">
        <v>25</v>
      </c>
      <c r="C25" s="30">
        <f>'À renseigner'!$I$13</f>
        <v>0</v>
      </c>
      <c r="D25" s="77"/>
      <c r="E25" s="78"/>
      <c r="F25" s="78"/>
      <c r="G25" s="78"/>
      <c r="H25" s="78"/>
      <c r="I25" s="79"/>
      <c r="J25" s="79"/>
      <c r="K25" s="79"/>
      <c r="L25" s="79"/>
      <c r="M25" s="78" t="s">
        <v>26</v>
      </c>
      <c r="N25" s="78" t="s">
        <v>26</v>
      </c>
      <c r="O25" s="79"/>
      <c r="P25" s="79"/>
      <c r="Q25" s="79"/>
      <c r="R25" s="79"/>
      <c r="S25" s="79"/>
      <c r="T25" s="79"/>
      <c r="U25" s="79"/>
      <c r="V25" s="79"/>
      <c r="W25" s="96"/>
      <c r="X25" s="79"/>
      <c r="Y25" s="80"/>
      <c r="Z25" s="78"/>
      <c r="AA25" s="79"/>
      <c r="AB25" s="79"/>
      <c r="AC25" s="79"/>
      <c r="AD25" s="81" t="s">
        <v>583</v>
      </c>
      <c r="AE25" s="81">
        <v>84289</v>
      </c>
      <c r="AF25" s="38"/>
      <c r="AG25" s="38"/>
      <c r="AH25" s="81">
        <v>84309</v>
      </c>
      <c r="AI25" s="38"/>
      <c r="AJ25" s="38"/>
      <c r="AK25" s="81">
        <v>84329</v>
      </c>
      <c r="AL25" s="38"/>
      <c r="AM25" s="38"/>
      <c r="AN25" s="25">
        <v>84349</v>
      </c>
      <c r="AO25" s="38"/>
      <c r="AP25" s="38"/>
      <c r="AQ25" s="81">
        <v>84369</v>
      </c>
      <c r="AR25" s="38"/>
      <c r="AS25" s="38"/>
      <c r="AT25" s="81">
        <v>79139</v>
      </c>
      <c r="AU25" s="38"/>
      <c r="AV25" s="38"/>
      <c r="AW25" s="25">
        <v>116119</v>
      </c>
      <c r="AX25" s="38"/>
      <c r="AY25" s="38"/>
      <c r="AZ25" s="25">
        <v>110429</v>
      </c>
      <c r="BA25" s="38"/>
      <c r="BB25" s="38"/>
      <c r="BC25" s="25"/>
      <c r="BD25" s="38"/>
      <c r="BE25" s="38"/>
      <c r="BF25" s="25"/>
      <c r="BG25" s="38"/>
      <c r="BH25" s="38"/>
      <c r="BI25" s="25"/>
      <c r="BJ25" s="38"/>
      <c r="BK25" s="38"/>
      <c r="BL25" s="25"/>
      <c r="BM25" s="38"/>
      <c r="BN25" s="38"/>
    </row>
    <row r="26" spans="1:66" x14ac:dyDescent="0.2">
      <c r="A26" s="30" t="s">
        <v>24</v>
      </c>
      <c r="B26" s="30" t="s">
        <v>25</v>
      </c>
      <c r="C26" s="30">
        <f>'À renseigner'!$I$13</f>
        <v>0</v>
      </c>
      <c r="D26" s="77"/>
      <c r="E26" s="78"/>
      <c r="F26" s="78"/>
      <c r="G26" s="78"/>
      <c r="H26" s="78"/>
      <c r="I26" s="79"/>
      <c r="J26" s="79"/>
      <c r="K26" s="79"/>
      <c r="L26" s="79"/>
      <c r="M26" s="78" t="s">
        <v>26</v>
      </c>
      <c r="N26" s="78" t="s">
        <v>26</v>
      </c>
      <c r="O26" s="79"/>
      <c r="P26" s="79"/>
      <c r="Q26" s="79"/>
      <c r="R26" s="79"/>
      <c r="S26" s="79"/>
      <c r="T26" s="79"/>
      <c r="U26" s="79"/>
      <c r="V26" s="79"/>
      <c r="W26" s="96"/>
      <c r="X26" s="79"/>
      <c r="Y26" s="80"/>
      <c r="Z26" s="78"/>
      <c r="AA26" s="79"/>
      <c r="AB26" s="79"/>
      <c r="AC26" s="79"/>
      <c r="AD26" s="81" t="s">
        <v>583</v>
      </c>
      <c r="AE26" s="81">
        <v>84289</v>
      </c>
      <c r="AF26" s="38"/>
      <c r="AG26" s="38"/>
      <c r="AH26" s="81">
        <v>84309</v>
      </c>
      <c r="AI26" s="38"/>
      <c r="AJ26" s="38"/>
      <c r="AK26" s="81">
        <v>84329</v>
      </c>
      <c r="AL26" s="38"/>
      <c r="AM26" s="38"/>
      <c r="AN26" s="25">
        <v>84349</v>
      </c>
      <c r="AO26" s="38"/>
      <c r="AP26" s="38"/>
      <c r="AQ26" s="81">
        <v>84369</v>
      </c>
      <c r="AR26" s="38"/>
      <c r="AS26" s="38"/>
      <c r="AT26" s="81">
        <v>79139</v>
      </c>
      <c r="AU26" s="38"/>
      <c r="AV26" s="38"/>
      <c r="AW26" s="25">
        <v>116119</v>
      </c>
      <c r="AX26" s="38"/>
      <c r="AY26" s="38"/>
      <c r="AZ26" s="25">
        <v>110429</v>
      </c>
      <c r="BA26" s="38"/>
      <c r="BB26" s="38"/>
      <c r="BC26" s="25"/>
      <c r="BD26" s="38"/>
      <c r="BE26" s="38"/>
      <c r="BF26" s="25"/>
      <c r="BG26" s="38"/>
      <c r="BH26" s="38"/>
      <c r="BI26" s="25"/>
      <c r="BJ26" s="38"/>
      <c r="BK26" s="38"/>
      <c r="BL26" s="25"/>
      <c r="BM26" s="38"/>
      <c r="BN26" s="38"/>
    </row>
    <row r="27" spans="1:66" x14ac:dyDescent="0.2">
      <c r="A27" s="30" t="s">
        <v>24</v>
      </c>
      <c r="B27" s="30" t="s">
        <v>25</v>
      </c>
      <c r="C27" s="30">
        <f>'À renseigner'!$I$13</f>
        <v>0</v>
      </c>
      <c r="D27" s="77"/>
      <c r="E27" s="78"/>
      <c r="F27" s="78"/>
      <c r="G27" s="78"/>
      <c r="H27" s="78"/>
      <c r="I27" s="79"/>
      <c r="J27" s="79"/>
      <c r="K27" s="79"/>
      <c r="L27" s="79"/>
      <c r="M27" s="78" t="s">
        <v>26</v>
      </c>
      <c r="N27" s="78" t="s">
        <v>26</v>
      </c>
      <c r="O27" s="79"/>
      <c r="P27" s="79"/>
      <c r="Q27" s="79"/>
      <c r="R27" s="79"/>
      <c r="S27" s="79"/>
      <c r="T27" s="79"/>
      <c r="U27" s="79"/>
      <c r="V27" s="79"/>
      <c r="W27" s="96"/>
      <c r="X27" s="79"/>
      <c r="Y27" s="80"/>
      <c r="Z27" s="78"/>
      <c r="AA27" s="79"/>
      <c r="AB27" s="79"/>
      <c r="AC27" s="79"/>
      <c r="AD27" s="81" t="s">
        <v>583</v>
      </c>
      <c r="AE27" s="81">
        <v>84289</v>
      </c>
      <c r="AF27" s="38"/>
      <c r="AG27" s="38"/>
      <c r="AH27" s="81">
        <v>84309</v>
      </c>
      <c r="AI27" s="38"/>
      <c r="AJ27" s="38"/>
      <c r="AK27" s="81">
        <v>84329</v>
      </c>
      <c r="AL27" s="38"/>
      <c r="AM27" s="38"/>
      <c r="AN27" s="25">
        <v>84349</v>
      </c>
      <c r="AO27" s="38"/>
      <c r="AP27" s="38"/>
      <c r="AQ27" s="81">
        <v>84369</v>
      </c>
      <c r="AR27" s="38"/>
      <c r="AS27" s="38"/>
      <c r="AT27" s="81">
        <v>79139</v>
      </c>
      <c r="AU27" s="38"/>
      <c r="AV27" s="38"/>
      <c r="AW27" s="25">
        <v>116119</v>
      </c>
      <c r="AX27" s="38"/>
      <c r="AY27" s="38"/>
      <c r="AZ27" s="25">
        <v>110429</v>
      </c>
      <c r="BA27" s="38"/>
      <c r="BB27" s="38"/>
      <c r="BC27" s="25"/>
      <c r="BD27" s="38"/>
      <c r="BE27" s="38"/>
      <c r="BF27" s="25"/>
      <c r="BG27" s="38"/>
      <c r="BH27" s="38"/>
      <c r="BI27" s="25"/>
      <c r="BJ27" s="38"/>
      <c r="BK27" s="38"/>
      <c r="BL27" s="25"/>
      <c r="BM27" s="38"/>
      <c r="BN27" s="38"/>
    </row>
    <row r="28" spans="1:66" x14ac:dyDescent="0.2">
      <c r="A28" s="30" t="s">
        <v>24</v>
      </c>
      <c r="B28" s="30" t="s">
        <v>25</v>
      </c>
      <c r="C28" s="30">
        <f>'À renseigner'!$I$13</f>
        <v>0</v>
      </c>
      <c r="D28" s="77"/>
      <c r="E28" s="78"/>
      <c r="F28" s="78"/>
      <c r="G28" s="78"/>
      <c r="H28" s="78"/>
      <c r="I28" s="79"/>
      <c r="J28" s="79"/>
      <c r="K28" s="79"/>
      <c r="L28" s="79"/>
      <c r="M28" s="78" t="s">
        <v>26</v>
      </c>
      <c r="N28" s="78" t="s">
        <v>26</v>
      </c>
      <c r="O28" s="79"/>
      <c r="P28" s="79"/>
      <c r="Q28" s="79"/>
      <c r="R28" s="79"/>
      <c r="S28" s="79"/>
      <c r="T28" s="79"/>
      <c r="U28" s="79"/>
      <c r="V28" s="79"/>
      <c r="W28" s="96"/>
      <c r="X28" s="79"/>
      <c r="Y28" s="80"/>
      <c r="Z28" s="78"/>
      <c r="AA28" s="79"/>
      <c r="AB28" s="79"/>
      <c r="AC28" s="79"/>
      <c r="AD28" s="81" t="s">
        <v>583</v>
      </c>
      <c r="AE28" s="81">
        <v>84289</v>
      </c>
      <c r="AF28" s="38"/>
      <c r="AG28" s="38"/>
      <c r="AH28" s="81">
        <v>84309</v>
      </c>
      <c r="AI28" s="38"/>
      <c r="AJ28" s="38"/>
      <c r="AK28" s="81">
        <v>84329</v>
      </c>
      <c r="AL28" s="38"/>
      <c r="AM28" s="38"/>
      <c r="AN28" s="25">
        <v>84349</v>
      </c>
      <c r="AO28" s="38"/>
      <c r="AP28" s="38"/>
      <c r="AQ28" s="81">
        <v>84369</v>
      </c>
      <c r="AR28" s="38"/>
      <c r="AS28" s="38"/>
      <c r="AT28" s="81">
        <v>79139</v>
      </c>
      <c r="AU28" s="38"/>
      <c r="AV28" s="38"/>
      <c r="AW28" s="25">
        <v>116119</v>
      </c>
      <c r="AX28" s="38"/>
      <c r="AY28" s="38"/>
      <c r="AZ28" s="25">
        <v>110429</v>
      </c>
      <c r="BA28" s="38"/>
      <c r="BB28" s="38"/>
      <c r="BC28" s="25"/>
      <c r="BD28" s="38"/>
      <c r="BE28" s="38"/>
      <c r="BF28" s="25"/>
      <c r="BG28" s="38"/>
      <c r="BH28" s="38"/>
      <c r="BI28" s="25"/>
      <c r="BJ28" s="38"/>
      <c r="BK28" s="38"/>
      <c r="BL28" s="25"/>
      <c r="BM28" s="38"/>
      <c r="BN28" s="38"/>
    </row>
    <row r="29" spans="1:66" x14ac:dyDescent="0.2">
      <c r="A29" s="30" t="s">
        <v>24</v>
      </c>
      <c r="B29" s="30" t="s">
        <v>25</v>
      </c>
      <c r="C29" s="30">
        <f>'À renseigner'!$I$13</f>
        <v>0</v>
      </c>
      <c r="D29" s="77"/>
      <c r="E29" s="78"/>
      <c r="F29" s="78"/>
      <c r="G29" s="78"/>
      <c r="H29" s="78"/>
      <c r="I29" s="79"/>
      <c r="J29" s="79"/>
      <c r="K29" s="79"/>
      <c r="L29" s="79"/>
      <c r="M29" s="78" t="s">
        <v>26</v>
      </c>
      <c r="N29" s="78" t="s">
        <v>26</v>
      </c>
      <c r="O29" s="79"/>
      <c r="P29" s="79"/>
      <c r="Q29" s="79"/>
      <c r="R29" s="79"/>
      <c r="S29" s="79"/>
      <c r="T29" s="79"/>
      <c r="U29" s="79"/>
      <c r="V29" s="79"/>
      <c r="W29" s="96"/>
      <c r="X29" s="79"/>
      <c r="Y29" s="80"/>
      <c r="Z29" s="78"/>
      <c r="AA29" s="79"/>
      <c r="AB29" s="79"/>
      <c r="AC29" s="79"/>
      <c r="AD29" s="81" t="s">
        <v>583</v>
      </c>
      <c r="AE29" s="81">
        <v>84289</v>
      </c>
      <c r="AF29" s="38"/>
      <c r="AG29" s="38"/>
      <c r="AH29" s="81">
        <v>84309</v>
      </c>
      <c r="AI29" s="38"/>
      <c r="AJ29" s="38"/>
      <c r="AK29" s="81">
        <v>84329</v>
      </c>
      <c r="AL29" s="38"/>
      <c r="AM29" s="38"/>
      <c r="AN29" s="25">
        <v>84349</v>
      </c>
      <c r="AO29" s="38"/>
      <c r="AP29" s="38"/>
      <c r="AQ29" s="81">
        <v>84369</v>
      </c>
      <c r="AR29" s="38"/>
      <c r="AS29" s="38"/>
      <c r="AT29" s="81">
        <v>79139</v>
      </c>
      <c r="AU29" s="38"/>
      <c r="AV29" s="38"/>
      <c r="AW29" s="25">
        <v>116119</v>
      </c>
      <c r="AX29" s="38"/>
      <c r="AY29" s="38"/>
      <c r="AZ29" s="25">
        <v>110429</v>
      </c>
      <c r="BA29" s="38"/>
      <c r="BB29" s="38"/>
      <c r="BC29" s="25"/>
      <c r="BD29" s="38"/>
      <c r="BE29" s="38"/>
      <c r="BF29" s="25"/>
      <c r="BG29" s="38"/>
      <c r="BH29" s="38"/>
      <c r="BI29" s="25"/>
      <c r="BJ29" s="38"/>
      <c r="BK29" s="38"/>
      <c r="BL29" s="25"/>
      <c r="BM29" s="38"/>
      <c r="BN29" s="38"/>
    </row>
    <row r="30" spans="1:66" x14ac:dyDescent="0.2">
      <c r="A30" s="30" t="s">
        <v>24</v>
      </c>
      <c r="B30" s="30" t="s">
        <v>25</v>
      </c>
      <c r="C30" s="30">
        <f>'À renseigner'!$I$13</f>
        <v>0</v>
      </c>
      <c r="D30" s="77"/>
      <c r="E30" s="78"/>
      <c r="F30" s="78"/>
      <c r="G30" s="78"/>
      <c r="H30" s="78"/>
      <c r="I30" s="79"/>
      <c r="J30" s="79"/>
      <c r="K30" s="79"/>
      <c r="L30" s="79"/>
      <c r="M30" s="78" t="s">
        <v>26</v>
      </c>
      <c r="N30" s="78" t="s">
        <v>26</v>
      </c>
      <c r="O30" s="79"/>
      <c r="P30" s="79"/>
      <c r="Q30" s="79"/>
      <c r="R30" s="79"/>
      <c r="S30" s="79"/>
      <c r="T30" s="79"/>
      <c r="U30" s="79"/>
      <c r="V30" s="79"/>
      <c r="W30" s="96"/>
      <c r="X30" s="79"/>
      <c r="Y30" s="80"/>
      <c r="Z30" s="78"/>
      <c r="AA30" s="79"/>
      <c r="AB30" s="79"/>
      <c r="AC30" s="79"/>
      <c r="AD30" s="81" t="s">
        <v>583</v>
      </c>
      <c r="AE30" s="81">
        <v>84289</v>
      </c>
      <c r="AF30" s="38"/>
      <c r="AG30" s="38"/>
      <c r="AH30" s="81">
        <v>84309</v>
      </c>
      <c r="AI30" s="38"/>
      <c r="AJ30" s="38"/>
      <c r="AK30" s="81">
        <v>84329</v>
      </c>
      <c r="AL30" s="38"/>
      <c r="AM30" s="38"/>
      <c r="AN30" s="25">
        <v>84349</v>
      </c>
      <c r="AO30" s="38"/>
      <c r="AP30" s="38"/>
      <c r="AQ30" s="81">
        <v>84369</v>
      </c>
      <c r="AR30" s="38"/>
      <c r="AS30" s="38"/>
      <c r="AT30" s="81">
        <v>79139</v>
      </c>
      <c r="AU30" s="38"/>
      <c r="AV30" s="38"/>
      <c r="AW30" s="25">
        <v>116119</v>
      </c>
      <c r="AX30" s="38"/>
      <c r="AY30" s="38"/>
      <c r="AZ30" s="25">
        <v>110429</v>
      </c>
      <c r="BA30" s="38"/>
      <c r="BB30" s="38"/>
      <c r="BC30" s="25"/>
      <c r="BD30" s="38"/>
      <c r="BE30" s="38"/>
      <c r="BF30" s="25"/>
      <c r="BG30" s="38"/>
      <c r="BH30" s="38"/>
      <c r="BI30" s="25"/>
      <c r="BJ30" s="38"/>
      <c r="BK30" s="38"/>
      <c r="BL30" s="25"/>
      <c r="BM30" s="38"/>
      <c r="BN30" s="38"/>
    </row>
    <row r="31" spans="1:66" x14ac:dyDescent="0.2">
      <c r="A31" s="30" t="s">
        <v>24</v>
      </c>
      <c r="B31" s="30" t="s">
        <v>25</v>
      </c>
      <c r="C31" s="30">
        <f>'À renseigner'!$I$13</f>
        <v>0</v>
      </c>
      <c r="D31" s="77"/>
      <c r="E31" s="78"/>
      <c r="F31" s="78"/>
      <c r="G31" s="78"/>
      <c r="H31" s="78"/>
      <c r="I31" s="79"/>
      <c r="J31" s="79"/>
      <c r="K31" s="79"/>
      <c r="L31" s="79"/>
      <c r="M31" s="78" t="s">
        <v>26</v>
      </c>
      <c r="N31" s="78" t="s">
        <v>26</v>
      </c>
      <c r="O31" s="79"/>
      <c r="P31" s="79"/>
      <c r="Q31" s="79"/>
      <c r="R31" s="79"/>
      <c r="S31" s="79"/>
      <c r="T31" s="79"/>
      <c r="U31" s="79"/>
      <c r="V31" s="79"/>
      <c r="W31" s="96"/>
      <c r="X31" s="79"/>
      <c r="Y31" s="80"/>
      <c r="Z31" s="78"/>
      <c r="AA31" s="79"/>
      <c r="AB31" s="79"/>
      <c r="AC31" s="79"/>
      <c r="AD31" s="81" t="s">
        <v>583</v>
      </c>
      <c r="AE31" s="81">
        <v>84289</v>
      </c>
      <c r="AF31" s="38"/>
      <c r="AG31" s="38"/>
      <c r="AH31" s="81">
        <v>84309</v>
      </c>
      <c r="AI31" s="38"/>
      <c r="AJ31" s="38"/>
      <c r="AK31" s="81">
        <v>84329</v>
      </c>
      <c r="AL31" s="38"/>
      <c r="AM31" s="38"/>
      <c r="AN31" s="25">
        <v>84349</v>
      </c>
      <c r="AO31" s="38"/>
      <c r="AP31" s="38"/>
      <c r="AQ31" s="81">
        <v>84369</v>
      </c>
      <c r="AR31" s="38"/>
      <c r="AS31" s="38"/>
      <c r="AT31" s="81">
        <v>79139</v>
      </c>
      <c r="AU31" s="38"/>
      <c r="AV31" s="38"/>
      <c r="AW31" s="25">
        <v>116119</v>
      </c>
      <c r="AX31" s="38"/>
      <c r="AY31" s="38"/>
      <c r="AZ31" s="25">
        <v>110429</v>
      </c>
      <c r="BA31" s="38"/>
      <c r="BB31" s="38"/>
      <c r="BC31" s="25"/>
      <c r="BD31" s="38"/>
      <c r="BE31" s="38"/>
      <c r="BF31" s="25"/>
      <c r="BG31" s="38"/>
      <c r="BH31" s="38"/>
      <c r="BI31" s="25"/>
      <c r="BJ31" s="38"/>
      <c r="BK31" s="38"/>
      <c r="BL31" s="25"/>
      <c r="BM31" s="38"/>
      <c r="BN31" s="38"/>
    </row>
    <row r="32" spans="1:66" x14ac:dyDescent="0.2">
      <c r="A32" s="30" t="s">
        <v>24</v>
      </c>
      <c r="B32" s="30" t="s">
        <v>25</v>
      </c>
      <c r="C32" s="30">
        <f>'À renseigner'!$I$13</f>
        <v>0</v>
      </c>
      <c r="D32" s="77"/>
      <c r="E32" s="78"/>
      <c r="F32" s="78"/>
      <c r="G32" s="78"/>
      <c r="H32" s="78"/>
      <c r="I32" s="79"/>
      <c r="J32" s="79"/>
      <c r="K32" s="79"/>
      <c r="L32" s="79"/>
      <c r="M32" s="78" t="s">
        <v>26</v>
      </c>
      <c r="N32" s="78" t="s">
        <v>26</v>
      </c>
      <c r="O32" s="79"/>
      <c r="P32" s="79"/>
      <c r="Q32" s="79"/>
      <c r="R32" s="79"/>
      <c r="S32" s="79"/>
      <c r="T32" s="79"/>
      <c r="U32" s="79"/>
      <c r="V32" s="79"/>
      <c r="W32" s="96"/>
      <c r="X32" s="79"/>
      <c r="Y32" s="80"/>
      <c r="Z32" s="78"/>
      <c r="AA32" s="79"/>
      <c r="AB32" s="79"/>
      <c r="AC32" s="79"/>
      <c r="AD32" s="81" t="s">
        <v>583</v>
      </c>
      <c r="AE32" s="81">
        <v>84289</v>
      </c>
      <c r="AF32" s="38"/>
      <c r="AG32" s="38"/>
      <c r="AH32" s="81">
        <v>84309</v>
      </c>
      <c r="AI32" s="38"/>
      <c r="AJ32" s="38"/>
      <c r="AK32" s="81">
        <v>84329</v>
      </c>
      <c r="AL32" s="38"/>
      <c r="AM32" s="38"/>
      <c r="AN32" s="25">
        <v>84349</v>
      </c>
      <c r="AO32" s="38"/>
      <c r="AP32" s="38"/>
      <c r="AQ32" s="81">
        <v>84369</v>
      </c>
      <c r="AR32" s="38"/>
      <c r="AS32" s="38"/>
      <c r="AT32" s="81">
        <v>79139</v>
      </c>
      <c r="AU32" s="38"/>
      <c r="AV32" s="38"/>
      <c r="AW32" s="25">
        <v>116119</v>
      </c>
      <c r="AX32" s="38"/>
      <c r="AY32" s="38"/>
      <c r="AZ32" s="25">
        <v>110429</v>
      </c>
      <c r="BA32" s="38"/>
      <c r="BB32" s="38"/>
      <c r="BC32" s="25"/>
      <c r="BD32" s="38"/>
      <c r="BE32" s="38"/>
      <c r="BF32" s="25"/>
      <c r="BG32" s="38"/>
      <c r="BH32" s="38"/>
      <c r="BI32" s="25"/>
      <c r="BJ32" s="38"/>
      <c r="BK32" s="38"/>
      <c r="BL32" s="25"/>
      <c r="BM32" s="38"/>
      <c r="BN32" s="38"/>
    </row>
    <row r="33" spans="1:66" x14ac:dyDescent="0.2">
      <c r="A33" s="30" t="s">
        <v>24</v>
      </c>
      <c r="B33" s="30" t="s">
        <v>25</v>
      </c>
      <c r="C33" s="30">
        <f>'À renseigner'!$I$13</f>
        <v>0</v>
      </c>
      <c r="D33" s="77"/>
      <c r="E33" s="78"/>
      <c r="F33" s="78"/>
      <c r="G33" s="78"/>
      <c r="H33" s="78"/>
      <c r="I33" s="79"/>
      <c r="J33" s="79"/>
      <c r="K33" s="79"/>
      <c r="L33" s="79"/>
      <c r="M33" s="78" t="s">
        <v>26</v>
      </c>
      <c r="N33" s="78" t="s">
        <v>26</v>
      </c>
      <c r="O33" s="79"/>
      <c r="P33" s="79"/>
      <c r="Q33" s="79"/>
      <c r="R33" s="79"/>
      <c r="S33" s="79"/>
      <c r="T33" s="79"/>
      <c r="U33" s="79"/>
      <c r="V33" s="79"/>
      <c r="W33" s="96"/>
      <c r="X33" s="79"/>
      <c r="Y33" s="80"/>
      <c r="Z33" s="78"/>
      <c r="AA33" s="79"/>
      <c r="AB33" s="79"/>
      <c r="AC33" s="79"/>
      <c r="AD33" s="81" t="s">
        <v>583</v>
      </c>
      <c r="AE33" s="81">
        <v>84289</v>
      </c>
      <c r="AF33" s="38"/>
      <c r="AG33" s="38"/>
      <c r="AH33" s="81">
        <v>84309</v>
      </c>
      <c r="AI33" s="38"/>
      <c r="AJ33" s="38"/>
      <c r="AK33" s="81">
        <v>84329</v>
      </c>
      <c r="AL33" s="38"/>
      <c r="AM33" s="38"/>
      <c r="AN33" s="25">
        <v>84349</v>
      </c>
      <c r="AO33" s="38"/>
      <c r="AP33" s="38"/>
      <c r="AQ33" s="81">
        <v>84369</v>
      </c>
      <c r="AR33" s="38"/>
      <c r="AS33" s="38"/>
      <c r="AT33" s="81">
        <v>79139</v>
      </c>
      <c r="AU33" s="38"/>
      <c r="AV33" s="38"/>
      <c r="AW33" s="25">
        <v>116119</v>
      </c>
      <c r="AX33" s="38"/>
      <c r="AY33" s="38"/>
      <c r="AZ33" s="25">
        <v>110429</v>
      </c>
      <c r="BA33" s="38"/>
      <c r="BB33" s="38"/>
      <c r="BC33" s="25"/>
      <c r="BD33" s="38"/>
      <c r="BE33" s="38"/>
      <c r="BF33" s="25"/>
      <c r="BG33" s="38"/>
      <c r="BH33" s="38"/>
      <c r="BI33" s="25"/>
      <c r="BJ33" s="38"/>
      <c r="BK33" s="38"/>
      <c r="BL33" s="25"/>
      <c r="BM33" s="38"/>
      <c r="BN33" s="38"/>
    </row>
    <row r="34" spans="1:66" x14ac:dyDescent="0.2">
      <c r="A34" s="30" t="s">
        <v>24</v>
      </c>
      <c r="B34" s="30" t="s">
        <v>25</v>
      </c>
      <c r="C34" s="30">
        <f>'À renseigner'!$I$13</f>
        <v>0</v>
      </c>
      <c r="D34" s="77"/>
      <c r="E34" s="78"/>
      <c r="F34" s="78"/>
      <c r="G34" s="78"/>
      <c r="H34" s="78"/>
      <c r="I34" s="79"/>
      <c r="J34" s="79"/>
      <c r="K34" s="79"/>
      <c r="L34" s="79"/>
      <c r="M34" s="78" t="s">
        <v>26</v>
      </c>
      <c r="N34" s="78" t="s">
        <v>26</v>
      </c>
      <c r="O34" s="79"/>
      <c r="P34" s="79"/>
      <c r="Q34" s="79"/>
      <c r="R34" s="79"/>
      <c r="S34" s="79"/>
      <c r="T34" s="79"/>
      <c r="U34" s="79"/>
      <c r="V34" s="79"/>
      <c r="W34" s="96"/>
      <c r="X34" s="79"/>
      <c r="Y34" s="80"/>
      <c r="Z34" s="78"/>
      <c r="AA34" s="79"/>
      <c r="AB34" s="79"/>
      <c r="AC34" s="79"/>
      <c r="AD34" s="81" t="s">
        <v>583</v>
      </c>
      <c r="AE34" s="81">
        <v>84289</v>
      </c>
      <c r="AF34" s="38"/>
      <c r="AG34" s="38"/>
      <c r="AH34" s="81">
        <v>84309</v>
      </c>
      <c r="AI34" s="38"/>
      <c r="AJ34" s="38"/>
      <c r="AK34" s="81">
        <v>84329</v>
      </c>
      <c r="AL34" s="38"/>
      <c r="AM34" s="38"/>
      <c r="AN34" s="25">
        <v>84349</v>
      </c>
      <c r="AO34" s="38"/>
      <c r="AP34" s="38"/>
      <c r="AQ34" s="81">
        <v>84369</v>
      </c>
      <c r="AR34" s="38"/>
      <c r="AS34" s="38"/>
      <c r="AT34" s="81">
        <v>79139</v>
      </c>
      <c r="AU34" s="38"/>
      <c r="AV34" s="38"/>
      <c r="AW34" s="25">
        <v>116119</v>
      </c>
      <c r="AX34" s="38"/>
      <c r="AY34" s="38"/>
      <c r="AZ34" s="25">
        <v>110429</v>
      </c>
      <c r="BA34" s="38"/>
      <c r="BB34" s="38"/>
      <c r="BC34" s="25"/>
      <c r="BD34" s="38"/>
      <c r="BE34" s="38"/>
      <c r="BF34" s="25"/>
      <c r="BG34" s="38"/>
      <c r="BH34" s="38"/>
      <c r="BI34" s="25"/>
      <c r="BJ34" s="38"/>
      <c r="BK34" s="38"/>
      <c r="BL34" s="25"/>
      <c r="BM34" s="38"/>
      <c r="BN34" s="38"/>
    </row>
    <row r="35" spans="1:66" x14ac:dyDescent="0.2">
      <c r="A35" s="30" t="s">
        <v>24</v>
      </c>
      <c r="B35" s="30" t="s">
        <v>25</v>
      </c>
      <c r="C35" s="30">
        <f>'À renseigner'!$I$13</f>
        <v>0</v>
      </c>
      <c r="D35" s="77"/>
      <c r="E35" s="78"/>
      <c r="F35" s="78"/>
      <c r="G35" s="78"/>
      <c r="H35" s="78"/>
      <c r="I35" s="79"/>
      <c r="J35" s="79"/>
      <c r="K35" s="79"/>
      <c r="L35" s="79"/>
      <c r="M35" s="78" t="s">
        <v>26</v>
      </c>
      <c r="N35" s="78" t="s">
        <v>26</v>
      </c>
      <c r="O35" s="79"/>
      <c r="P35" s="79"/>
      <c r="Q35" s="79"/>
      <c r="R35" s="79"/>
      <c r="S35" s="79"/>
      <c r="T35" s="79"/>
      <c r="U35" s="79"/>
      <c r="V35" s="79"/>
      <c r="W35" s="96"/>
      <c r="X35" s="79"/>
      <c r="Y35" s="80"/>
      <c r="Z35" s="78"/>
      <c r="AA35" s="79"/>
      <c r="AB35" s="79"/>
      <c r="AC35" s="79"/>
      <c r="AD35" s="81" t="s">
        <v>583</v>
      </c>
      <c r="AE35" s="81">
        <v>84289</v>
      </c>
      <c r="AF35" s="38"/>
      <c r="AG35" s="38"/>
      <c r="AH35" s="81">
        <v>84309</v>
      </c>
      <c r="AI35" s="38"/>
      <c r="AJ35" s="38"/>
      <c r="AK35" s="81">
        <v>84329</v>
      </c>
      <c r="AL35" s="38"/>
      <c r="AM35" s="38"/>
      <c r="AN35" s="25">
        <v>84349</v>
      </c>
      <c r="AO35" s="38"/>
      <c r="AP35" s="38"/>
      <c r="AQ35" s="81">
        <v>84369</v>
      </c>
      <c r="AR35" s="38"/>
      <c r="AS35" s="38"/>
      <c r="AT35" s="81">
        <v>79139</v>
      </c>
      <c r="AU35" s="38"/>
      <c r="AV35" s="38"/>
      <c r="AW35" s="25">
        <v>116119</v>
      </c>
      <c r="AX35" s="38"/>
      <c r="AY35" s="38"/>
      <c r="AZ35" s="25">
        <v>110429</v>
      </c>
      <c r="BA35" s="38"/>
      <c r="BB35" s="38"/>
      <c r="BC35" s="25"/>
      <c r="BD35" s="38"/>
      <c r="BE35" s="38"/>
      <c r="BF35" s="25"/>
      <c r="BG35" s="38"/>
      <c r="BH35" s="38"/>
      <c r="BI35" s="25"/>
      <c r="BJ35" s="38"/>
      <c r="BK35" s="38"/>
      <c r="BL35" s="25"/>
      <c r="BM35" s="38"/>
      <c r="BN35" s="38"/>
    </row>
    <row r="36" spans="1:66" x14ac:dyDescent="0.2">
      <c r="A36" s="30" t="s">
        <v>24</v>
      </c>
      <c r="B36" s="30" t="s">
        <v>25</v>
      </c>
      <c r="C36" s="30">
        <f>'À renseigner'!$I$13</f>
        <v>0</v>
      </c>
      <c r="D36" s="77"/>
      <c r="E36" s="78"/>
      <c r="F36" s="78"/>
      <c r="G36" s="78"/>
      <c r="H36" s="78"/>
      <c r="I36" s="79"/>
      <c r="J36" s="79"/>
      <c r="K36" s="79"/>
      <c r="L36" s="79"/>
      <c r="M36" s="78" t="s">
        <v>26</v>
      </c>
      <c r="N36" s="78" t="s">
        <v>26</v>
      </c>
      <c r="O36" s="79"/>
      <c r="P36" s="79"/>
      <c r="Q36" s="79"/>
      <c r="R36" s="79"/>
      <c r="S36" s="79"/>
      <c r="T36" s="79"/>
      <c r="U36" s="79"/>
      <c r="V36" s="79"/>
      <c r="W36" s="96"/>
      <c r="X36" s="79"/>
      <c r="Y36" s="80"/>
      <c r="Z36" s="78"/>
      <c r="AA36" s="79"/>
      <c r="AB36" s="79"/>
      <c r="AC36" s="79"/>
      <c r="AD36" s="81" t="s">
        <v>583</v>
      </c>
      <c r="AE36" s="81">
        <v>84289</v>
      </c>
      <c r="AF36" s="38"/>
      <c r="AG36" s="38"/>
      <c r="AH36" s="81">
        <v>84309</v>
      </c>
      <c r="AI36" s="38"/>
      <c r="AJ36" s="38"/>
      <c r="AK36" s="81">
        <v>84329</v>
      </c>
      <c r="AL36" s="38"/>
      <c r="AM36" s="38"/>
      <c r="AN36" s="25">
        <v>84349</v>
      </c>
      <c r="AO36" s="38"/>
      <c r="AP36" s="38"/>
      <c r="AQ36" s="81">
        <v>84369</v>
      </c>
      <c r="AR36" s="38"/>
      <c r="AS36" s="38"/>
      <c r="AT36" s="81">
        <v>79139</v>
      </c>
      <c r="AU36" s="38"/>
      <c r="AV36" s="38"/>
      <c r="AW36" s="25">
        <v>116119</v>
      </c>
      <c r="AX36" s="38"/>
      <c r="AY36" s="38"/>
      <c r="AZ36" s="25">
        <v>110429</v>
      </c>
      <c r="BA36" s="38"/>
      <c r="BB36" s="38"/>
      <c r="BC36" s="25"/>
      <c r="BD36" s="38"/>
      <c r="BE36" s="38"/>
      <c r="BF36" s="25"/>
      <c r="BG36" s="38"/>
      <c r="BH36" s="38"/>
      <c r="BI36" s="25"/>
      <c r="BJ36" s="38"/>
      <c r="BK36" s="38"/>
      <c r="BL36" s="25"/>
      <c r="BM36" s="38"/>
      <c r="BN36" s="38"/>
    </row>
    <row r="37" spans="1:66" x14ac:dyDescent="0.2">
      <c r="A37" s="30" t="s">
        <v>24</v>
      </c>
      <c r="B37" s="30" t="s">
        <v>25</v>
      </c>
      <c r="C37" s="30">
        <f>'À renseigner'!$I$13</f>
        <v>0</v>
      </c>
      <c r="D37" s="77"/>
      <c r="E37" s="78"/>
      <c r="F37" s="78"/>
      <c r="G37" s="78"/>
      <c r="H37" s="78"/>
      <c r="I37" s="79"/>
      <c r="J37" s="79"/>
      <c r="K37" s="79"/>
      <c r="L37" s="79"/>
      <c r="M37" s="78" t="s">
        <v>26</v>
      </c>
      <c r="N37" s="78" t="s">
        <v>26</v>
      </c>
      <c r="O37" s="79"/>
      <c r="P37" s="79"/>
      <c r="Q37" s="79"/>
      <c r="R37" s="79"/>
      <c r="S37" s="79"/>
      <c r="T37" s="79"/>
      <c r="U37" s="79"/>
      <c r="V37" s="79"/>
      <c r="W37" s="96"/>
      <c r="X37" s="79"/>
      <c r="Y37" s="80"/>
      <c r="Z37" s="78"/>
      <c r="AA37" s="79"/>
      <c r="AB37" s="79"/>
      <c r="AC37" s="79"/>
      <c r="AD37" s="81" t="s">
        <v>583</v>
      </c>
      <c r="AE37" s="81">
        <v>84289</v>
      </c>
      <c r="AF37" s="38"/>
      <c r="AG37" s="38"/>
      <c r="AH37" s="81">
        <v>84309</v>
      </c>
      <c r="AI37" s="38"/>
      <c r="AJ37" s="38"/>
      <c r="AK37" s="81">
        <v>84329</v>
      </c>
      <c r="AL37" s="38"/>
      <c r="AM37" s="38"/>
      <c r="AN37" s="25">
        <v>84349</v>
      </c>
      <c r="AO37" s="38"/>
      <c r="AP37" s="38"/>
      <c r="AQ37" s="81">
        <v>84369</v>
      </c>
      <c r="AR37" s="38"/>
      <c r="AS37" s="38"/>
      <c r="AT37" s="81">
        <v>79139</v>
      </c>
      <c r="AU37" s="38"/>
      <c r="AV37" s="38"/>
      <c r="AW37" s="25">
        <v>116119</v>
      </c>
      <c r="AX37" s="38"/>
      <c r="AY37" s="38"/>
      <c r="AZ37" s="25">
        <v>110429</v>
      </c>
      <c r="BA37" s="38"/>
      <c r="BB37" s="38"/>
      <c r="BC37" s="25"/>
      <c r="BD37" s="38"/>
      <c r="BE37" s="38"/>
      <c r="BF37" s="25"/>
      <c r="BG37" s="38"/>
      <c r="BH37" s="38"/>
      <c r="BI37" s="25"/>
      <c r="BJ37" s="38"/>
      <c r="BK37" s="38"/>
      <c r="BL37" s="25"/>
      <c r="BM37" s="38"/>
      <c r="BN37" s="38"/>
    </row>
    <row r="38" spans="1:66" x14ac:dyDescent="0.2">
      <c r="A38" s="30" t="s">
        <v>24</v>
      </c>
      <c r="B38" s="30" t="s">
        <v>25</v>
      </c>
      <c r="C38" s="30">
        <f>'À renseigner'!$I$13</f>
        <v>0</v>
      </c>
      <c r="D38" s="77"/>
      <c r="E38" s="78"/>
      <c r="F38" s="78"/>
      <c r="G38" s="78"/>
      <c r="H38" s="78"/>
      <c r="I38" s="79"/>
      <c r="J38" s="79"/>
      <c r="K38" s="79"/>
      <c r="L38" s="79"/>
      <c r="M38" s="78" t="s">
        <v>26</v>
      </c>
      <c r="N38" s="78" t="s">
        <v>26</v>
      </c>
      <c r="O38" s="79"/>
      <c r="P38" s="79"/>
      <c r="Q38" s="79"/>
      <c r="R38" s="79"/>
      <c r="S38" s="79"/>
      <c r="T38" s="79"/>
      <c r="U38" s="79"/>
      <c r="V38" s="79"/>
      <c r="W38" s="96"/>
      <c r="X38" s="79"/>
      <c r="Y38" s="80"/>
      <c r="Z38" s="78"/>
      <c r="AA38" s="79"/>
      <c r="AB38" s="79"/>
      <c r="AC38" s="79"/>
      <c r="AD38" s="81" t="s">
        <v>583</v>
      </c>
      <c r="AE38" s="81">
        <v>84289</v>
      </c>
      <c r="AF38" s="38"/>
      <c r="AG38" s="38"/>
      <c r="AH38" s="81">
        <v>84309</v>
      </c>
      <c r="AI38" s="38"/>
      <c r="AJ38" s="38"/>
      <c r="AK38" s="81">
        <v>84329</v>
      </c>
      <c r="AL38" s="38"/>
      <c r="AM38" s="38"/>
      <c r="AN38" s="25">
        <v>84349</v>
      </c>
      <c r="AO38" s="38"/>
      <c r="AP38" s="38"/>
      <c r="AQ38" s="81">
        <v>84369</v>
      </c>
      <c r="AR38" s="38"/>
      <c r="AS38" s="38"/>
      <c r="AT38" s="81">
        <v>79139</v>
      </c>
      <c r="AU38" s="38"/>
      <c r="AV38" s="38"/>
      <c r="AW38" s="25">
        <v>116119</v>
      </c>
      <c r="AX38" s="38"/>
      <c r="AY38" s="38"/>
      <c r="AZ38" s="25">
        <v>110429</v>
      </c>
      <c r="BA38" s="38"/>
      <c r="BB38" s="38"/>
      <c r="BC38" s="25"/>
      <c r="BD38" s="38"/>
      <c r="BE38" s="38"/>
      <c r="BF38" s="25"/>
      <c r="BG38" s="38"/>
      <c r="BH38" s="38"/>
      <c r="BI38" s="25"/>
      <c r="BJ38" s="38"/>
      <c r="BK38" s="38"/>
      <c r="BL38" s="25"/>
      <c r="BM38" s="38"/>
      <c r="BN38" s="38"/>
    </row>
    <row r="39" spans="1:66" x14ac:dyDescent="0.2">
      <c r="A39" s="30" t="s">
        <v>24</v>
      </c>
      <c r="B39" s="30" t="s">
        <v>25</v>
      </c>
      <c r="C39" s="30">
        <f>'À renseigner'!$I$13</f>
        <v>0</v>
      </c>
      <c r="D39" s="77"/>
      <c r="E39" s="78"/>
      <c r="F39" s="78"/>
      <c r="G39" s="78"/>
      <c r="H39" s="78"/>
      <c r="I39" s="79"/>
      <c r="J39" s="79"/>
      <c r="K39" s="79"/>
      <c r="L39" s="79"/>
      <c r="M39" s="78" t="s">
        <v>26</v>
      </c>
      <c r="N39" s="78" t="s">
        <v>26</v>
      </c>
      <c r="O39" s="79"/>
      <c r="P39" s="79"/>
      <c r="Q39" s="79"/>
      <c r="R39" s="79"/>
      <c r="S39" s="79"/>
      <c r="T39" s="79"/>
      <c r="U39" s="79"/>
      <c r="V39" s="79"/>
      <c r="W39" s="96"/>
      <c r="X39" s="79"/>
      <c r="Y39" s="80"/>
      <c r="Z39" s="78"/>
      <c r="AA39" s="79"/>
      <c r="AB39" s="79"/>
      <c r="AC39" s="79"/>
      <c r="AD39" s="81" t="s">
        <v>583</v>
      </c>
      <c r="AE39" s="81">
        <v>84289</v>
      </c>
      <c r="AF39" s="38"/>
      <c r="AG39" s="38"/>
      <c r="AH39" s="81">
        <v>84309</v>
      </c>
      <c r="AI39" s="38"/>
      <c r="AJ39" s="38"/>
      <c r="AK39" s="81">
        <v>84329</v>
      </c>
      <c r="AL39" s="38"/>
      <c r="AM39" s="38"/>
      <c r="AN39" s="25">
        <v>84349</v>
      </c>
      <c r="AO39" s="38"/>
      <c r="AP39" s="38"/>
      <c r="AQ39" s="81">
        <v>84369</v>
      </c>
      <c r="AR39" s="38"/>
      <c r="AS39" s="38"/>
      <c r="AT39" s="81">
        <v>79139</v>
      </c>
      <c r="AU39" s="38"/>
      <c r="AV39" s="38"/>
      <c r="AW39" s="25">
        <v>116119</v>
      </c>
      <c r="AX39" s="38"/>
      <c r="AY39" s="38"/>
      <c r="AZ39" s="25">
        <v>110429</v>
      </c>
      <c r="BA39" s="38"/>
      <c r="BB39" s="38"/>
      <c r="BC39" s="25"/>
      <c r="BD39" s="38"/>
      <c r="BE39" s="38"/>
      <c r="BF39" s="25"/>
      <c r="BG39" s="38"/>
      <c r="BH39" s="38"/>
      <c r="BI39" s="25"/>
      <c r="BJ39" s="38"/>
      <c r="BK39" s="38"/>
      <c r="BL39" s="25"/>
      <c r="BM39" s="38"/>
      <c r="BN39" s="38"/>
    </row>
    <row r="40" spans="1:66" x14ac:dyDescent="0.2">
      <c r="A40" s="30" t="s">
        <v>24</v>
      </c>
      <c r="B40" s="30" t="s">
        <v>25</v>
      </c>
      <c r="C40" s="30">
        <f>'À renseigner'!$I$13</f>
        <v>0</v>
      </c>
      <c r="D40" s="77"/>
      <c r="E40" s="78"/>
      <c r="F40" s="78"/>
      <c r="G40" s="78"/>
      <c r="H40" s="78"/>
      <c r="I40" s="79"/>
      <c r="J40" s="79"/>
      <c r="K40" s="79"/>
      <c r="L40" s="79"/>
      <c r="M40" s="78" t="s">
        <v>26</v>
      </c>
      <c r="N40" s="78" t="s">
        <v>26</v>
      </c>
      <c r="O40" s="79"/>
      <c r="P40" s="79"/>
      <c r="Q40" s="79"/>
      <c r="R40" s="79"/>
      <c r="S40" s="79"/>
      <c r="T40" s="79"/>
      <c r="U40" s="79"/>
      <c r="V40" s="79"/>
      <c r="W40" s="96"/>
      <c r="X40" s="79"/>
      <c r="Y40" s="80"/>
      <c r="Z40" s="78"/>
      <c r="AA40" s="79"/>
      <c r="AB40" s="79"/>
      <c r="AC40" s="79"/>
      <c r="AD40" s="81" t="s">
        <v>583</v>
      </c>
      <c r="AE40" s="81">
        <v>84289</v>
      </c>
      <c r="AF40" s="38"/>
      <c r="AG40" s="38"/>
      <c r="AH40" s="81">
        <v>84309</v>
      </c>
      <c r="AI40" s="38"/>
      <c r="AJ40" s="38"/>
      <c r="AK40" s="81">
        <v>84329</v>
      </c>
      <c r="AL40" s="38"/>
      <c r="AM40" s="38"/>
      <c r="AN40" s="25">
        <v>84349</v>
      </c>
      <c r="AO40" s="38"/>
      <c r="AP40" s="38"/>
      <c r="AQ40" s="81">
        <v>84369</v>
      </c>
      <c r="AR40" s="38"/>
      <c r="AS40" s="38"/>
      <c r="AT40" s="81">
        <v>79139</v>
      </c>
      <c r="AU40" s="38"/>
      <c r="AV40" s="38"/>
      <c r="AW40" s="25">
        <v>116119</v>
      </c>
      <c r="AX40" s="38"/>
      <c r="AY40" s="38"/>
      <c r="AZ40" s="25">
        <v>110429</v>
      </c>
      <c r="BA40" s="38"/>
      <c r="BB40" s="38"/>
      <c r="BC40" s="25"/>
      <c r="BD40" s="38"/>
      <c r="BE40" s="38"/>
      <c r="BF40" s="25"/>
      <c r="BG40" s="38"/>
      <c r="BH40" s="38"/>
      <c r="BI40" s="25"/>
      <c r="BJ40" s="38"/>
      <c r="BK40" s="38"/>
      <c r="BL40" s="25"/>
      <c r="BM40" s="38"/>
      <c r="BN40" s="38"/>
    </row>
    <row r="41" spans="1:66" x14ac:dyDescent="0.2">
      <c r="A41" s="30" t="s">
        <v>24</v>
      </c>
      <c r="B41" s="30" t="s">
        <v>25</v>
      </c>
      <c r="C41" s="30">
        <f>'À renseigner'!$I$13</f>
        <v>0</v>
      </c>
      <c r="D41" s="77"/>
      <c r="E41" s="78"/>
      <c r="F41" s="78"/>
      <c r="G41" s="78"/>
      <c r="H41" s="78"/>
      <c r="I41" s="79"/>
      <c r="J41" s="79"/>
      <c r="K41" s="79"/>
      <c r="L41" s="79"/>
      <c r="M41" s="78" t="s">
        <v>26</v>
      </c>
      <c r="N41" s="78" t="s">
        <v>26</v>
      </c>
      <c r="O41" s="79"/>
      <c r="P41" s="79"/>
      <c r="Q41" s="79"/>
      <c r="R41" s="79"/>
      <c r="S41" s="79"/>
      <c r="T41" s="79"/>
      <c r="U41" s="79"/>
      <c r="V41" s="79"/>
      <c r="W41" s="96"/>
      <c r="X41" s="79"/>
      <c r="Y41" s="80"/>
      <c r="Z41" s="78"/>
      <c r="AA41" s="79"/>
      <c r="AB41" s="79"/>
      <c r="AC41" s="79"/>
      <c r="AD41" s="81" t="s">
        <v>583</v>
      </c>
      <c r="AE41" s="81">
        <v>84289</v>
      </c>
      <c r="AF41" s="38"/>
      <c r="AG41" s="38"/>
      <c r="AH41" s="81">
        <v>84309</v>
      </c>
      <c r="AI41" s="38"/>
      <c r="AJ41" s="38"/>
      <c r="AK41" s="81">
        <v>84329</v>
      </c>
      <c r="AL41" s="38"/>
      <c r="AM41" s="38"/>
      <c r="AN41" s="25">
        <v>84349</v>
      </c>
      <c r="AO41" s="38"/>
      <c r="AP41" s="38"/>
      <c r="AQ41" s="81">
        <v>84369</v>
      </c>
      <c r="AR41" s="38"/>
      <c r="AS41" s="38"/>
      <c r="AT41" s="81">
        <v>79139</v>
      </c>
      <c r="AU41" s="38"/>
      <c r="AV41" s="38"/>
      <c r="AW41" s="25">
        <v>116119</v>
      </c>
      <c r="AX41" s="38"/>
      <c r="AY41" s="38"/>
      <c r="AZ41" s="25">
        <v>110429</v>
      </c>
      <c r="BA41" s="38"/>
      <c r="BB41" s="38"/>
      <c r="BC41" s="25"/>
      <c r="BD41" s="38"/>
      <c r="BE41" s="38"/>
      <c r="BF41" s="25"/>
      <c r="BG41" s="38"/>
      <c r="BH41" s="38"/>
      <c r="BI41" s="25"/>
      <c r="BJ41" s="38"/>
      <c r="BK41" s="38"/>
      <c r="BL41" s="25"/>
      <c r="BM41" s="38"/>
      <c r="BN41" s="38"/>
    </row>
    <row r="42" spans="1:66" x14ac:dyDescent="0.2">
      <c r="A42" s="30" t="s">
        <v>24</v>
      </c>
      <c r="B42" s="30" t="s">
        <v>25</v>
      </c>
      <c r="C42" s="30">
        <f>'À renseigner'!$I$13</f>
        <v>0</v>
      </c>
      <c r="D42" s="77"/>
      <c r="E42" s="78"/>
      <c r="F42" s="78"/>
      <c r="G42" s="78"/>
      <c r="H42" s="78"/>
      <c r="I42" s="79"/>
      <c r="J42" s="79"/>
      <c r="K42" s="79"/>
      <c r="L42" s="79"/>
      <c r="M42" s="78" t="s">
        <v>26</v>
      </c>
      <c r="N42" s="78" t="s">
        <v>26</v>
      </c>
      <c r="O42" s="79"/>
      <c r="P42" s="79"/>
      <c r="Q42" s="79"/>
      <c r="R42" s="79"/>
      <c r="S42" s="79"/>
      <c r="T42" s="79"/>
      <c r="U42" s="79"/>
      <c r="V42" s="79"/>
      <c r="W42" s="96"/>
      <c r="X42" s="79"/>
      <c r="Y42" s="80"/>
      <c r="Z42" s="78"/>
      <c r="AA42" s="79"/>
      <c r="AB42" s="79"/>
      <c r="AC42" s="79"/>
      <c r="AD42" s="81" t="s">
        <v>583</v>
      </c>
      <c r="AE42" s="81">
        <v>84289</v>
      </c>
      <c r="AF42" s="38"/>
      <c r="AG42" s="38"/>
      <c r="AH42" s="81">
        <v>84309</v>
      </c>
      <c r="AI42" s="38"/>
      <c r="AJ42" s="38"/>
      <c r="AK42" s="81">
        <v>84329</v>
      </c>
      <c r="AL42" s="38"/>
      <c r="AM42" s="38"/>
      <c r="AN42" s="25">
        <v>84349</v>
      </c>
      <c r="AO42" s="38"/>
      <c r="AP42" s="38"/>
      <c r="AQ42" s="81">
        <v>84369</v>
      </c>
      <c r="AR42" s="38"/>
      <c r="AS42" s="38"/>
      <c r="AT42" s="81">
        <v>79139</v>
      </c>
      <c r="AU42" s="38"/>
      <c r="AV42" s="38"/>
      <c r="AW42" s="25">
        <v>116119</v>
      </c>
      <c r="AX42" s="38"/>
      <c r="AY42" s="38"/>
      <c r="AZ42" s="25">
        <v>110429</v>
      </c>
      <c r="BA42" s="38"/>
      <c r="BB42" s="38"/>
      <c r="BC42" s="25"/>
      <c r="BD42" s="38"/>
      <c r="BE42" s="38"/>
      <c r="BF42" s="25"/>
      <c r="BG42" s="38"/>
      <c r="BH42" s="38"/>
      <c r="BI42" s="25"/>
      <c r="BJ42" s="38"/>
      <c r="BK42" s="38"/>
      <c r="BL42" s="25"/>
      <c r="BM42" s="38"/>
      <c r="BN42" s="38"/>
    </row>
    <row r="43" spans="1:66" x14ac:dyDescent="0.2">
      <c r="A43" s="30" t="s">
        <v>24</v>
      </c>
      <c r="B43" s="30" t="s">
        <v>25</v>
      </c>
      <c r="C43" s="30">
        <f>'À renseigner'!$I$13</f>
        <v>0</v>
      </c>
      <c r="D43" s="77"/>
      <c r="E43" s="78"/>
      <c r="F43" s="78"/>
      <c r="G43" s="78"/>
      <c r="H43" s="78"/>
      <c r="I43" s="79"/>
      <c r="J43" s="79"/>
      <c r="K43" s="79"/>
      <c r="L43" s="79"/>
      <c r="M43" s="78" t="s">
        <v>26</v>
      </c>
      <c r="N43" s="78" t="s">
        <v>26</v>
      </c>
      <c r="O43" s="79"/>
      <c r="P43" s="79"/>
      <c r="Q43" s="79"/>
      <c r="R43" s="79"/>
      <c r="S43" s="79"/>
      <c r="T43" s="79"/>
      <c r="U43" s="79"/>
      <c r="V43" s="79"/>
      <c r="W43" s="96"/>
      <c r="X43" s="79"/>
      <c r="Y43" s="80"/>
      <c r="Z43" s="78"/>
      <c r="AA43" s="79"/>
      <c r="AB43" s="79"/>
      <c r="AC43" s="79"/>
      <c r="AD43" s="81" t="s">
        <v>583</v>
      </c>
      <c r="AE43" s="81">
        <v>84289</v>
      </c>
      <c r="AF43" s="38"/>
      <c r="AG43" s="38"/>
      <c r="AH43" s="81">
        <v>84309</v>
      </c>
      <c r="AI43" s="38"/>
      <c r="AJ43" s="38"/>
      <c r="AK43" s="81">
        <v>84329</v>
      </c>
      <c r="AL43" s="38"/>
      <c r="AM43" s="38"/>
      <c r="AN43" s="25">
        <v>84349</v>
      </c>
      <c r="AO43" s="38"/>
      <c r="AP43" s="38"/>
      <c r="AQ43" s="81">
        <v>84369</v>
      </c>
      <c r="AR43" s="38"/>
      <c r="AS43" s="38"/>
      <c r="AT43" s="81">
        <v>79139</v>
      </c>
      <c r="AU43" s="38"/>
      <c r="AV43" s="38"/>
      <c r="AW43" s="25">
        <v>116119</v>
      </c>
      <c r="AX43" s="38"/>
      <c r="AY43" s="38"/>
      <c r="AZ43" s="25">
        <v>110429</v>
      </c>
      <c r="BA43" s="38"/>
      <c r="BB43" s="38"/>
      <c r="BC43" s="25"/>
      <c r="BD43" s="38"/>
      <c r="BE43" s="38"/>
      <c r="BF43" s="25"/>
      <c r="BG43" s="38"/>
      <c r="BH43" s="38"/>
      <c r="BI43" s="25"/>
      <c r="BJ43" s="38"/>
      <c r="BK43" s="38"/>
      <c r="BL43" s="25"/>
      <c r="BM43" s="38"/>
      <c r="BN43" s="38"/>
    </row>
    <row r="44" spans="1:66" x14ac:dyDescent="0.2">
      <c r="A44" s="30" t="s">
        <v>24</v>
      </c>
      <c r="B44" s="30" t="s">
        <v>25</v>
      </c>
      <c r="C44" s="30">
        <f>'À renseigner'!$I$13</f>
        <v>0</v>
      </c>
      <c r="D44" s="77"/>
      <c r="E44" s="78"/>
      <c r="F44" s="78"/>
      <c r="G44" s="78"/>
      <c r="H44" s="78"/>
      <c r="I44" s="79"/>
      <c r="J44" s="79"/>
      <c r="K44" s="79"/>
      <c r="L44" s="79"/>
      <c r="M44" s="78" t="s">
        <v>26</v>
      </c>
      <c r="N44" s="78" t="s">
        <v>26</v>
      </c>
      <c r="O44" s="79"/>
      <c r="P44" s="79"/>
      <c r="Q44" s="79"/>
      <c r="R44" s="79"/>
      <c r="S44" s="79"/>
      <c r="T44" s="79"/>
      <c r="U44" s="79"/>
      <c r="V44" s="79"/>
      <c r="W44" s="96"/>
      <c r="X44" s="79"/>
      <c r="Y44" s="80"/>
      <c r="Z44" s="78"/>
      <c r="AA44" s="79"/>
      <c r="AB44" s="79"/>
      <c r="AC44" s="79"/>
      <c r="AD44" s="81" t="s">
        <v>583</v>
      </c>
      <c r="AE44" s="81">
        <v>84289</v>
      </c>
      <c r="AF44" s="38"/>
      <c r="AG44" s="38"/>
      <c r="AH44" s="81">
        <v>84309</v>
      </c>
      <c r="AI44" s="38"/>
      <c r="AJ44" s="38"/>
      <c r="AK44" s="81">
        <v>84329</v>
      </c>
      <c r="AL44" s="38"/>
      <c r="AM44" s="38"/>
      <c r="AN44" s="25">
        <v>84349</v>
      </c>
      <c r="AO44" s="38"/>
      <c r="AP44" s="38"/>
      <c r="AQ44" s="81">
        <v>84369</v>
      </c>
      <c r="AR44" s="38"/>
      <c r="AS44" s="38"/>
      <c r="AT44" s="81">
        <v>79139</v>
      </c>
      <c r="AU44" s="38"/>
      <c r="AV44" s="38"/>
      <c r="AW44" s="25">
        <v>116119</v>
      </c>
      <c r="AX44" s="38"/>
      <c r="AY44" s="38"/>
      <c r="AZ44" s="25">
        <v>110429</v>
      </c>
      <c r="BA44" s="38"/>
      <c r="BB44" s="38"/>
      <c r="BC44" s="25"/>
      <c r="BD44" s="38"/>
      <c r="BE44" s="38"/>
      <c r="BF44" s="25"/>
      <c r="BG44" s="38"/>
      <c r="BH44" s="38"/>
      <c r="BI44" s="25"/>
      <c r="BJ44" s="38"/>
      <c r="BK44" s="38"/>
      <c r="BL44" s="25"/>
      <c r="BM44" s="38"/>
      <c r="BN44" s="38"/>
    </row>
    <row r="45" spans="1:66" x14ac:dyDescent="0.2">
      <c r="A45" s="30" t="s">
        <v>24</v>
      </c>
      <c r="B45" s="30" t="s">
        <v>25</v>
      </c>
      <c r="C45" s="30">
        <f>'À renseigner'!$I$13</f>
        <v>0</v>
      </c>
      <c r="D45" s="77"/>
      <c r="E45" s="78"/>
      <c r="F45" s="78"/>
      <c r="G45" s="78"/>
      <c r="H45" s="78"/>
      <c r="I45" s="79"/>
      <c r="J45" s="79"/>
      <c r="K45" s="79"/>
      <c r="L45" s="79"/>
      <c r="M45" s="78" t="s">
        <v>26</v>
      </c>
      <c r="N45" s="78" t="s">
        <v>26</v>
      </c>
      <c r="O45" s="79"/>
      <c r="P45" s="79"/>
      <c r="Q45" s="79"/>
      <c r="R45" s="79"/>
      <c r="S45" s="79"/>
      <c r="T45" s="79"/>
      <c r="U45" s="79"/>
      <c r="V45" s="79"/>
      <c r="W45" s="96"/>
      <c r="X45" s="79"/>
      <c r="Y45" s="80"/>
      <c r="Z45" s="78"/>
      <c r="AA45" s="79"/>
      <c r="AB45" s="79"/>
      <c r="AC45" s="79"/>
      <c r="AD45" s="81" t="s">
        <v>583</v>
      </c>
      <c r="AE45" s="81">
        <v>84289</v>
      </c>
      <c r="AF45" s="38"/>
      <c r="AG45" s="38"/>
      <c r="AH45" s="81">
        <v>84309</v>
      </c>
      <c r="AI45" s="38"/>
      <c r="AJ45" s="38"/>
      <c r="AK45" s="81">
        <v>84329</v>
      </c>
      <c r="AL45" s="38"/>
      <c r="AM45" s="38"/>
      <c r="AN45" s="25">
        <v>84349</v>
      </c>
      <c r="AO45" s="38"/>
      <c r="AP45" s="38"/>
      <c r="AQ45" s="81">
        <v>84369</v>
      </c>
      <c r="AR45" s="38"/>
      <c r="AS45" s="38"/>
      <c r="AT45" s="81">
        <v>79139</v>
      </c>
      <c r="AU45" s="38"/>
      <c r="AV45" s="38"/>
      <c r="AW45" s="25">
        <v>116119</v>
      </c>
      <c r="AX45" s="38"/>
      <c r="AY45" s="38"/>
      <c r="AZ45" s="25">
        <v>110429</v>
      </c>
      <c r="BA45" s="38"/>
      <c r="BB45" s="38"/>
      <c r="BC45" s="25"/>
      <c r="BD45" s="38"/>
      <c r="BE45" s="38"/>
      <c r="BF45" s="25"/>
      <c r="BG45" s="38"/>
      <c r="BH45" s="38"/>
      <c r="BI45" s="25"/>
      <c r="BJ45" s="38"/>
      <c r="BK45" s="38"/>
      <c r="BL45" s="25"/>
      <c r="BM45" s="38"/>
      <c r="BN45" s="38"/>
    </row>
    <row r="46" spans="1:66" x14ac:dyDescent="0.2">
      <c r="A46" s="30" t="s">
        <v>24</v>
      </c>
      <c r="B46" s="30" t="s">
        <v>25</v>
      </c>
      <c r="C46" s="30">
        <f>'À renseigner'!$I$13</f>
        <v>0</v>
      </c>
      <c r="D46" s="77"/>
      <c r="E46" s="78"/>
      <c r="F46" s="78"/>
      <c r="G46" s="78"/>
      <c r="H46" s="78"/>
      <c r="I46" s="79"/>
      <c r="J46" s="79"/>
      <c r="K46" s="79"/>
      <c r="L46" s="79"/>
      <c r="M46" s="78" t="s">
        <v>26</v>
      </c>
      <c r="N46" s="78" t="s">
        <v>26</v>
      </c>
      <c r="O46" s="79"/>
      <c r="P46" s="79"/>
      <c r="Q46" s="79"/>
      <c r="R46" s="79"/>
      <c r="S46" s="79"/>
      <c r="T46" s="79"/>
      <c r="U46" s="79"/>
      <c r="V46" s="79"/>
      <c r="W46" s="96"/>
      <c r="X46" s="79"/>
      <c r="Y46" s="80"/>
      <c r="Z46" s="78"/>
      <c r="AA46" s="79"/>
      <c r="AB46" s="79"/>
      <c r="AC46" s="79"/>
      <c r="AD46" s="81" t="s">
        <v>583</v>
      </c>
      <c r="AE46" s="81">
        <v>84289</v>
      </c>
      <c r="AF46" s="38"/>
      <c r="AG46" s="38"/>
      <c r="AH46" s="81">
        <v>84309</v>
      </c>
      <c r="AI46" s="38"/>
      <c r="AJ46" s="38"/>
      <c r="AK46" s="81">
        <v>84329</v>
      </c>
      <c r="AL46" s="38"/>
      <c r="AM46" s="38"/>
      <c r="AN46" s="25">
        <v>84349</v>
      </c>
      <c r="AO46" s="38"/>
      <c r="AP46" s="38"/>
      <c r="AQ46" s="81">
        <v>84369</v>
      </c>
      <c r="AR46" s="38"/>
      <c r="AS46" s="38"/>
      <c r="AT46" s="81">
        <v>79139</v>
      </c>
      <c r="AU46" s="38"/>
      <c r="AV46" s="38"/>
      <c r="AW46" s="25">
        <v>116119</v>
      </c>
      <c r="AX46" s="38"/>
      <c r="AY46" s="38"/>
      <c r="AZ46" s="25">
        <v>110429</v>
      </c>
      <c r="BA46" s="38"/>
      <c r="BB46" s="38"/>
      <c r="BC46" s="25"/>
      <c r="BD46" s="38"/>
      <c r="BE46" s="38"/>
      <c r="BF46" s="25"/>
      <c r="BG46" s="38"/>
      <c r="BH46" s="38"/>
      <c r="BI46" s="25"/>
      <c r="BJ46" s="38"/>
      <c r="BK46" s="38"/>
      <c r="BL46" s="25"/>
      <c r="BM46" s="38"/>
      <c r="BN46" s="38"/>
    </row>
    <row r="47" spans="1:66" x14ac:dyDescent="0.2">
      <c r="A47" s="30" t="s">
        <v>24</v>
      </c>
      <c r="B47" s="30" t="s">
        <v>25</v>
      </c>
      <c r="C47" s="30">
        <f>'À renseigner'!$I$13</f>
        <v>0</v>
      </c>
      <c r="D47" s="77"/>
      <c r="E47" s="78"/>
      <c r="F47" s="78"/>
      <c r="G47" s="78"/>
      <c r="H47" s="78"/>
      <c r="I47" s="79"/>
      <c r="J47" s="79"/>
      <c r="K47" s="79"/>
      <c r="L47" s="79"/>
      <c r="M47" s="78" t="s">
        <v>26</v>
      </c>
      <c r="N47" s="78" t="s">
        <v>26</v>
      </c>
      <c r="O47" s="79"/>
      <c r="P47" s="79"/>
      <c r="Q47" s="79"/>
      <c r="R47" s="79"/>
      <c r="S47" s="79"/>
      <c r="T47" s="79"/>
      <c r="U47" s="79"/>
      <c r="V47" s="79"/>
      <c r="W47" s="96"/>
      <c r="X47" s="79"/>
      <c r="Y47" s="80"/>
      <c r="Z47" s="78"/>
      <c r="AA47" s="79"/>
      <c r="AB47" s="79"/>
      <c r="AC47" s="79"/>
      <c r="AD47" s="81" t="s">
        <v>583</v>
      </c>
      <c r="AE47" s="81">
        <v>84289</v>
      </c>
      <c r="AF47" s="38"/>
      <c r="AG47" s="38"/>
      <c r="AH47" s="81">
        <v>84309</v>
      </c>
      <c r="AI47" s="38"/>
      <c r="AJ47" s="38"/>
      <c r="AK47" s="81">
        <v>84329</v>
      </c>
      <c r="AL47" s="38"/>
      <c r="AM47" s="38"/>
      <c r="AN47" s="25">
        <v>84349</v>
      </c>
      <c r="AO47" s="38"/>
      <c r="AP47" s="38"/>
      <c r="AQ47" s="81">
        <v>84369</v>
      </c>
      <c r="AR47" s="38"/>
      <c r="AS47" s="38"/>
      <c r="AT47" s="81">
        <v>79139</v>
      </c>
      <c r="AU47" s="38"/>
      <c r="AV47" s="38"/>
      <c r="AW47" s="25">
        <v>116119</v>
      </c>
      <c r="AX47" s="38"/>
      <c r="AY47" s="38"/>
      <c r="AZ47" s="25">
        <v>110429</v>
      </c>
      <c r="BA47" s="38"/>
      <c r="BB47" s="38"/>
      <c r="BC47" s="25"/>
      <c r="BD47" s="38"/>
      <c r="BE47" s="38"/>
      <c r="BF47" s="25"/>
      <c r="BG47" s="38"/>
      <c r="BH47" s="38"/>
      <c r="BI47" s="25"/>
      <c r="BJ47" s="38"/>
      <c r="BK47" s="38"/>
      <c r="BL47" s="25"/>
      <c r="BM47" s="38"/>
      <c r="BN47" s="38"/>
    </row>
    <row r="48" spans="1:66" x14ac:dyDescent="0.2">
      <c r="A48" s="30" t="s">
        <v>24</v>
      </c>
      <c r="B48" s="30" t="s">
        <v>25</v>
      </c>
      <c r="C48" s="30">
        <f>'À renseigner'!$I$13</f>
        <v>0</v>
      </c>
      <c r="D48" s="77"/>
      <c r="E48" s="78"/>
      <c r="F48" s="78"/>
      <c r="G48" s="78"/>
      <c r="H48" s="78"/>
      <c r="I48" s="79"/>
      <c r="J48" s="79"/>
      <c r="K48" s="79"/>
      <c r="L48" s="79"/>
      <c r="M48" s="78" t="s">
        <v>26</v>
      </c>
      <c r="N48" s="78" t="s">
        <v>26</v>
      </c>
      <c r="O48" s="79"/>
      <c r="P48" s="79"/>
      <c r="Q48" s="79"/>
      <c r="R48" s="79"/>
      <c r="S48" s="79"/>
      <c r="T48" s="79"/>
      <c r="U48" s="79"/>
      <c r="V48" s="79"/>
      <c r="W48" s="96"/>
      <c r="X48" s="79"/>
      <c r="Y48" s="80"/>
      <c r="Z48" s="78"/>
      <c r="AA48" s="79"/>
      <c r="AB48" s="79"/>
      <c r="AC48" s="79"/>
      <c r="AD48" s="81" t="s">
        <v>583</v>
      </c>
      <c r="AE48" s="81">
        <v>84289</v>
      </c>
      <c r="AF48" s="38"/>
      <c r="AG48" s="38"/>
      <c r="AH48" s="81">
        <v>84309</v>
      </c>
      <c r="AI48" s="38"/>
      <c r="AJ48" s="38"/>
      <c r="AK48" s="81">
        <v>84329</v>
      </c>
      <c r="AL48" s="38"/>
      <c r="AM48" s="38"/>
      <c r="AN48" s="25">
        <v>84349</v>
      </c>
      <c r="AO48" s="38"/>
      <c r="AP48" s="38"/>
      <c r="AQ48" s="81">
        <v>84369</v>
      </c>
      <c r="AR48" s="38"/>
      <c r="AS48" s="38"/>
      <c r="AT48" s="81">
        <v>79139</v>
      </c>
      <c r="AU48" s="38"/>
      <c r="AV48" s="38"/>
      <c r="AW48" s="25">
        <v>116119</v>
      </c>
      <c r="AX48" s="38"/>
      <c r="AY48" s="38"/>
      <c r="AZ48" s="25">
        <v>110429</v>
      </c>
      <c r="BA48" s="38"/>
      <c r="BB48" s="38"/>
      <c r="BC48" s="25"/>
      <c r="BD48" s="38"/>
      <c r="BE48" s="38"/>
      <c r="BF48" s="25"/>
      <c r="BG48" s="38"/>
      <c r="BH48" s="38"/>
      <c r="BI48" s="25"/>
      <c r="BJ48" s="38"/>
      <c r="BK48" s="38"/>
      <c r="BL48" s="25"/>
      <c r="BM48" s="38"/>
      <c r="BN48" s="38"/>
    </row>
    <row r="49" spans="1:66" x14ac:dyDescent="0.2">
      <c r="A49" s="30" t="s">
        <v>24</v>
      </c>
      <c r="B49" s="30" t="s">
        <v>25</v>
      </c>
      <c r="C49" s="30">
        <f>'À renseigner'!$I$13</f>
        <v>0</v>
      </c>
      <c r="D49" s="77"/>
      <c r="E49" s="78"/>
      <c r="F49" s="78"/>
      <c r="G49" s="78"/>
      <c r="H49" s="78"/>
      <c r="I49" s="79"/>
      <c r="J49" s="79"/>
      <c r="K49" s="79"/>
      <c r="L49" s="79"/>
      <c r="M49" s="78" t="s">
        <v>26</v>
      </c>
      <c r="N49" s="78" t="s">
        <v>26</v>
      </c>
      <c r="O49" s="79"/>
      <c r="P49" s="79"/>
      <c r="Q49" s="79"/>
      <c r="R49" s="79"/>
      <c r="S49" s="79"/>
      <c r="T49" s="79"/>
      <c r="U49" s="79"/>
      <c r="V49" s="79"/>
      <c r="W49" s="96"/>
      <c r="X49" s="79"/>
      <c r="Y49" s="80"/>
      <c r="Z49" s="78"/>
      <c r="AA49" s="79"/>
      <c r="AB49" s="79"/>
      <c r="AC49" s="79"/>
      <c r="AD49" s="81" t="s">
        <v>583</v>
      </c>
      <c r="AE49" s="81">
        <v>84289</v>
      </c>
      <c r="AF49" s="38"/>
      <c r="AG49" s="38"/>
      <c r="AH49" s="81">
        <v>84309</v>
      </c>
      <c r="AI49" s="38"/>
      <c r="AJ49" s="38"/>
      <c r="AK49" s="81">
        <v>84329</v>
      </c>
      <c r="AL49" s="38"/>
      <c r="AM49" s="38"/>
      <c r="AN49" s="25">
        <v>84349</v>
      </c>
      <c r="AO49" s="38"/>
      <c r="AP49" s="38"/>
      <c r="AQ49" s="81">
        <v>84369</v>
      </c>
      <c r="AR49" s="38"/>
      <c r="AS49" s="38"/>
      <c r="AT49" s="81">
        <v>79139</v>
      </c>
      <c r="AU49" s="38"/>
      <c r="AV49" s="38"/>
      <c r="AW49" s="25">
        <v>116119</v>
      </c>
      <c r="AX49" s="38"/>
      <c r="AY49" s="38"/>
      <c r="AZ49" s="25">
        <v>110429</v>
      </c>
      <c r="BA49" s="38"/>
      <c r="BB49" s="38"/>
      <c r="BC49" s="25"/>
      <c r="BD49" s="38"/>
      <c r="BE49" s="38"/>
      <c r="BF49" s="25"/>
      <c r="BG49" s="38"/>
      <c r="BH49" s="38"/>
      <c r="BI49" s="25"/>
      <c r="BJ49" s="38"/>
      <c r="BK49" s="38"/>
      <c r="BL49" s="25"/>
      <c r="BM49" s="38"/>
      <c r="BN49" s="38"/>
    </row>
    <row r="50" spans="1:66" x14ac:dyDescent="0.2">
      <c r="A50" s="30" t="s">
        <v>24</v>
      </c>
      <c r="B50" s="30" t="s">
        <v>25</v>
      </c>
      <c r="C50" s="30">
        <f>'À renseigner'!$I$13</f>
        <v>0</v>
      </c>
      <c r="D50" s="77"/>
      <c r="E50" s="78"/>
      <c r="F50" s="78"/>
      <c r="G50" s="78"/>
      <c r="H50" s="78"/>
      <c r="I50" s="79"/>
      <c r="J50" s="79"/>
      <c r="K50" s="79"/>
      <c r="L50" s="79"/>
      <c r="M50" s="78" t="s">
        <v>26</v>
      </c>
      <c r="N50" s="78" t="s">
        <v>26</v>
      </c>
      <c r="O50" s="79"/>
      <c r="P50" s="79"/>
      <c r="Q50" s="79"/>
      <c r="R50" s="79"/>
      <c r="S50" s="79"/>
      <c r="T50" s="79"/>
      <c r="U50" s="79"/>
      <c r="V50" s="79"/>
      <c r="W50" s="96"/>
      <c r="X50" s="79"/>
      <c r="Y50" s="80"/>
      <c r="Z50" s="78"/>
      <c r="AA50" s="79"/>
      <c r="AB50" s="79"/>
      <c r="AC50" s="79"/>
      <c r="AD50" s="81" t="s">
        <v>583</v>
      </c>
      <c r="AE50" s="81">
        <v>84289</v>
      </c>
      <c r="AF50" s="38"/>
      <c r="AG50" s="38"/>
      <c r="AH50" s="81">
        <v>84309</v>
      </c>
      <c r="AI50" s="38"/>
      <c r="AJ50" s="38"/>
      <c r="AK50" s="81">
        <v>84329</v>
      </c>
      <c r="AL50" s="38"/>
      <c r="AM50" s="38"/>
      <c r="AN50" s="25">
        <v>84349</v>
      </c>
      <c r="AO50" s="38"/>
      <c r="AP50" s="38"/>
      <c r="AQ50" s="81">
        <v>84369</v>
      </c>
      <c r="AR50" s="38"/>
      <c r="AS50" s="38"/>
      <c r="AT50" s="81">
        <v>79139</v>
      </c>
      <c r="AU50" s="38"/>
      <c r="AV50" s="38"/>
      <c r="AW50" s="25">
        <v>116119</v>
      </c>
      <c r="AX50" s="38"/>
      <c r="AY50" s="38"/>
      <c r="AZ50" s="25">
        <v>110429</v>
      </c>
      <c r="BA50" s="38"/>
      <c r="BB50" s="38"/>
      <c r="BC50" s="25"/>
      <c r="BD50" s="38"/>
      <c r="BE50" s="38"/>
      <c r="BF50" s="25"/>
      <c r="BG50" s="38"/>
      <c r="BH50" s="38"/>
      <c r="BI50" s="25"/>
      <c r="BJ50" s="38"/>
      <c r="BK50" s="38"/>
      <c r="BL50" s="25"/>
      <c r="BM50" s="38"/>
      <c r="BN50" s="38"/>
    </row>
    <row r="51" spans="1:66" x14ac:dyDescent="0.2">
      <c r="A51" s="30" t="s">
        <v>24</v>
      </c>
      <c r="B51" s="30" t="s">
        <v>25</v>
      </c>
      <c r="C51" s="30">
        <f>'À renseigner'!$I$13</f>
        <v>0</v>
      </c>
      <c r="D51" s="77"/>
      <c r="E51" s="78"/>
      <c r="F51" s="78"/>
      <c r="G51" s="78"/>
      <c r="H51" s="78"/>
      <c r="I51" s="79"/>
      <c r="J51" s="79"/>
      <c r="K51" s="79"/>
      <c r="L51" s="79"/>
      <c r="M51" s="78" t="s">
        <v>26</v>
      </c>
      <c r="N51" s="78" t="s">
        <v>26</v>
      </c>
      <c r="O51" s="79"/>
      <c r="P51" s="79"/>
      <c r="Q51" s="79"/>
      <c r="R51" s="79"/>
      <c r="S51" s="79"/>
      <c r="T51" s="79"/>
      <c r="U51" s="79"/>
      <c r="V51" s="79"/>
      <c r="W51" s="96"/>
      <c r="X51" s="79"/>
      <c r="Y51" s="80"/>
      <c r="Z51" s="78"/>
      <c r="AA51" s="79"/>
      <c r="AB51" s="79"/>
      <c r="AC51" s="79"/>
      <c r="AD51" s="81" t="s">
        <v>583</v>
      </c>
      <c r="AE51" s="81">
        <v>84289</v>
      </c>
      <c r="AF51" s="38"/>
      <c r="AG51" s="38"/>
      <c r="AH51" s="81">
        <v>84309</v>
      </c>
      <c r="AI51" s="38"/>
      <c r="AJ51" s="38"/>
      <c r="AK51" s="81">
        <v>84329</v>
      </c>
      <c r="AL51" s="38"/>
      <c r="AM51" s="38"/>
      <c r="AN51" s="25">
        <v>84349</v>
      </c>
      <c r="AO51" s="38"/>
      <c r="AP51" s="38"/>
      <c r="AQ51" s="81">
        <v>84369</v>
      </c>
      <c r="AR51" s="38"/>
      <c r="AS51" s="38"/>
      <c r="AT51" s="81">
        <v>79139</v>
      </c>
      <c r="AU51" s="38"/>
      <c r="AV51" s="38"/>
      <c r="AW51" s="25">
        <v>116119</v>
      </c>
      <c r="AX51" s="38"/>
      <c r="AY51" s="38"/>
      <c r="AZ51" s="25">
        <v>110429</v>
      </c>
      <c r="BA51" s="38"/>
      <c r="BB51" s="38"/>
      <c r="BC51" s="25"/>
      <c r="BD51" s="38"/>
      <c r="BE51" s="38"/>
      <c r="BF51" s="25"/>
      <c r="BG51" s="38"/>
      <c r="BH51" s="38"/>
      <c r="BI51" s="25"/>
      <c r="BJ51" s="38"/>
      <c r="BK51" s="38"/>
      <c r="BL51" s="25"/>
      <c r="BM51" s="38"/>
      <c r="BN51" s="38"/>
    </row>
    <row r="52" spans="1:66" x14ac:dyDescent="0.2">
      <c r="A52" s="30" t="s">
        <v>24</v>
      </c>
      <c r="B52" s="30" t="s">
        <v>25</v>
      </c>
      <c r="C52" s="30">
        <f>'À renseigner'!$I$13</f>
        <v>0</v>
      </c>
      <c r="D52" s="77"/>
      <c r="E52" s="78"/>
      <c r="F52" s="78"/>
      <c r="G52" s="78"/>
      <c r="H52" s="78"/>
      <c r="I52" s="79"/>
      <c r="J52" s="79"/>
      <c r="K52" s="79"/>
      <c r="L52" s="79"/>
      <c r="M52" s="78" t="s">
        <v>26</v>
      </c>
      <c r="N52" s="78" t="s">
        <v>26</v>
      </c>
      <c r="O52" s="79"/>
      <c r="P52" s="79"/>
      <c r="Q52" s="79"/>
      <c r="R52" s="79"/>
      <c r="S52" s="79"/>
      <c r="T52" s="79"/>
      <c r="U52" s="79"/>
      <c r="V52" s="79"/>
      <c r="W52" s="96"/>
      <c r="X52" s="79"/>
      <c r="Y52" s="80"/>
      <c r="Z52" s="78"/>
      <c r="AA52" s="79"/>
      <c r="AB52" s="79"/>
      <c r="AC52" s="79"/>
      <c r="AD52" s="81" t="s">
        <v>583</v>
      </c>
      <c r="AE52" s="81">
        <v>84289</v>
      </c>
      <c r="AF52" s="38"/>
      <c r="AG52" s="38"/>
      <c r="AH52" s="81">
        <v>84309</v>
      </c>
      <c r="AI52" s="38"/>
      <c r="AJ52" s="38"/>
      <c r="AK52" s="81">
        <v>84329</v>
      </c>
      <c r="AL52" s="38"/>
      <c r="AM52" s="38"/>
      <c r="AN52" s="25">
        <v>84349</v>
      </c>
      <c r="AO52" s="38"/>
      <c r="AP52" s="38"/>
      <c r="AQ52" s="81">
        <v>84369</v>
      </c>
      <c r="AR52" s="38"/>
      <c r="AS52" s="38"/>
      <c r="AT52" s="81">
        <v>79139</v>
      </c>
      <c r="AU52" s="38"/>
      <c r="AV52" s="38"/>
      <c r="AW52" s="25">
        <v>116119</v>
      </c>
      <c r="AX52" s="38"/>
      <c r="AY52" s="38"/>
      <c r="AZ52" s="25">
        <v>110429</v>
      </c>
      <c r="BA52" s="38"/>
      <c r="BB52" s="38"/>
      <c r="BC52" s="25"/>
      <c r="BD52" s="38"/>
      <c r="BE52" s="38"/>
      <c r="BF52" s="25"/>
      <c r="BG52" s="38"/>
      <c r="BH52" s="38"/>
      <c r="BI52" s="25"/>
      <c r="BJ52" s="38"/>
      <c r="BK52" s="38"/>
      <c r="BL52" s="25"/>
      <c r="BM52" s="38"/>
      <c r="BN52" s="38"/>
    </row>
    <row r="53" spans="1:66" x14ac:dyDescent="0.2">
      <c r="A53" s="30" t="s">
        <v>24</v>
      </c>
      <c r="B53" s="30" t="s">
        <v>25</v>
      </c>
      <c r="C53" s="30">
        <f>'À renseigner'!$I$13</f>
        <v>0</v>
      </c>
      <c r="D53" s="77"/>
      <c r="E53" s="78"/>
      <c r="F53" s="78"/>
      <c r="G53" s="78"/>
      <c r="H53" s="78"/>
      <c r="I53" s="79"/>
      <c r="J53" s="79"/>
      <c r="K53" s="79"/>
      <c r="L53" s="79"/>
      <c r="M53" s="78" t="s">
        <v>26</v>
      </c>
      <c r="N53" s="78" t="s">
        <v>26</v>
      </c>
      <c r="O53" s="79"/>
      <c r="P53" s="79"/>
      <c r="Q53" s="79"/>
      <c r="R53" s="79"/>
      <c r="S53" s="79"/>
      <c r="T53" s="79"/>
      <c r="U53" s="79"/>
      <c r="V53" s="79"/>
      <c r="W53" s="96"/>
      <c r="X53" s="79"/>
      <c r="Y53" s="80"/>
      <c r="Z53" s="78"/>
      <c r="AA53" s="79"/>
      <c r="AB53" s="79"/>
      <c r="AC53" s="79"/>
      <c r="AD53" s="81" t="s">
        <v>583</v>
      </c>
      <c r="AE53" s="81">
        <v>84289</v>
      </c>
      <c r="AF53" s="38"/>
      <c r="AG53" s="38"/>
      <c r="AH53" s="81">
        <v>84309</v>
      </c>
      <c r="AI53" s="38"/>
      <c r="AJ53" s="38"/>
      <c r="AK53" s="81">
        <v>84329</v>
      </c>
      <c r="AL53" s="38"/>
      <c r="AM53" s="38"/>
      <c r="AN53" s="25">
        <v>84349</v>
      </c>
      <c r="AO53" s="38"/>
      <c r="AP53" s="38"/>
      <c r="AQ53" s="81">
        <v>84369</v>
      </c>
      <c r="AR53" s="38"/>
      <c r="AS53" s="38"/>
      <c r="AT53" s="81">
        <v>79139</v>
      </c>
      <c r="AU53" s="38"/>
      <c r="AV53" s="38"/>
      <c r="AW53" s="25">
        <v>116119</v>
      </c>
      <c r="AX53" s="38"/>
      <c r="AY53" s="38"/>
      <c r="AZ53" s="25">
        <v>110429</v>
      </c>
      <c r="BA53" s="38"/>
      <c r="BB53" s="38"/>
      <c r="BC53" s="25"/>
      <c r="BD53" s="38"/>
      <c r="BE53" s="38"/>
      <c r="BF53" s="25"/>
      <c r="BG53" s="38"/>
      <c r="BH53" s="38"/>
      <c r="BI53" s="25"/>
      <c r="BJ53" s="38"/>
      <c r="BK53" s="38"/>
      <c r="BL53" s="25"/>
      <c r="BM53" s="38"/>
      <c r="BN53" s="38"/>
    </row>
    <row r="54" spans="1:66" x14ac:dyDescent="0.2">
      <c r="A54" s="30" t="s">
        <v>24</v>
      </c>
      <c r="B54" s="30" t="s">
        <v>25</v>
      </c>
      <c r="C54" s="30">
        <f>'À renseigner'!$I$13</f>
        <v>0</v>
      </c>
      <c r="D54" s="77"/>
      <c r="E54" s="78"/>
      <c r="F54" s="78"/>
      <c r="G54" s="78"/>
      <c r="H54" s="78"/>
      <c r="I54" s="79"/>
      <c r="J54" s="79"/>
      <c r="K54" s="79"/>
      <c r="L54" s="79"/>
      <c r="M54" s="78" t="s">
        <v>26</v>
      </c>
      <c r="N54" s="78" t="s">
        <v>26</v>
      </c>
      <c r="O54" s="79"/>
      <c r="P54" s="79"/>
      <c r="Q54" s="79"/>
      <c r="R54" s="79"/>
      <c r="S54" s="79"/>
      <c r="T54" s="79"/>
      <c r="U54" s="79"/>
      <c r="V54" s="79"/>
      <c r="W54" s="96"/>
      <c r="X54" s="79"/>
      <c r="Y54" s="80"/>
      <c r="Z54" s="78"/>
      <c r="AA54" s="79"/>
      <c r="AB54" s="79"/>
      <c r="AC54" s="79"/>
      <c r="AD54" s="81" t="s">
        <v>583</v>
      </c>
      <c r="AE54" s="81">
        <v>84289</v>
      </c>
      <c r="AF54" s="38"/>
      <c r="AG54" s="38"/>
      <c r="AH54" s="81">
        <v>84309</v>
      </c>
      <c r="AI54" s="38"/>
      <c r="AJ54" s="38"/>
      <c r="AK54" s="81">
        <v>84329</v>
      </c>
      <c r="AL54" s="38"/>
      <c r="AM54" s="38"/>
      <c r="AN54" s="25">
        <v>84349</v>
      </c>
      <c r="AO54" s="38"/>
      <c r="AP54" s="38"/>
      <c r="AQ54" s="81">
        <v>84369</v>
      </c>
      <c r="AR54" s="38"/>
      <c r="AS54" s="38"/>
      <c r="AT54" s="81">
        <v>79139</v>
      </c>
      <c r="AU54" s="38"/>
      <c r="AV54" s="38"/>
      <c r="AW54" s="25">
        <v>116119</v>
      </c>
      <c r="AX54" s="38"/>
      <c r="AY54" s="38"/>
      <c r="AZ54" s="25">
        <v>110429</v>
      </c>
      <c r="BA54" s="38"/>
      <c r="BB54" s="38"/>
      <c r="BC54" s="25"/>
      <c r="BD54" s="38"/>
      <c r="BE54" s="38"/>
      <c r="BF54" s="25"/>
      <c r="BG54" s="38"/>
      <c r="BH54" s="38"/>
      <c r="BI54" s="25"/>
      <c r="BJ54" s="38"/>
      <c r="BK54" s="38"/>
      <c r="BL54" s="25"/>
      <c r="BM54" s="38"/>
      <c r="BN54" s="38"/>
    </row>
    <row r="55" spans="1:66" x14ac:dyDescent="0.2">
      <c r="A55" s="30" t="s">
        <v>24</v>
      </c>
      <c r="B55" s="30" t="s">
        <v>25</v>
      </c>
      <c r="C55" s="30">
        <f>'À renseigner'!$I$13</f>
        <v>0</v>
      </c>
      <c r="D55" s="77"/>
      <c r="E55" s="78"/>
      <c r="F55" s="78"/>
      <c r="G55" s="78"/>
      <c r="H55" s="78"/>
      <c r="I55" s="79"/>
      <c r="J55" s="79"/>
      <c r="K55" s="79"/>
      <c r="L55" s="79"/>
      <c r="M55" s="78" t="s">
        <v>26</v>
      </c>
      <c r="N55" s="78" t="s">
        <v>26</v>
      </c>
      <c r="O55" s="79"/>
      <c r="P55" s="79"/>
      <c r="Q55" s="79"/>
      <c r="R55" s="79"/>
      <c r="S55" s="79"/>
      <c r="T55" s="79"/>
      <c r="U55" s="79"/>
      <c r="V55" s="79"/>
      <c r="W55" s="96"/>
      <c r="X55" s="79"/>
      <c r="Y55" s="80"/>
      <c r="Z55" s="78"/>
      <c r="AA55" s="79"/>
      <c r="AB55" s="79"/>
      <c r="AC55" s="79"/>
      <c r="AD55" s="81" t="s">
        <v>583</v>
      </c>
      <c r="AE55" s="81">
        <v>84289</v>
      </c>
      <c r="AF55" s="39"/>
      <c r="AG55" s="39"/>
      <c r="AH55" s="81">
        <v>84309</v>
      </c>
      <c r="AI55" s="39"/>
      <c r="AJ55" s="39"/>
      <c r="AK55" s="81">
        <v>84329</v>
      </c>
      <c r="AL55" s="39"/>
      <c r="AM55" s="39"/>
      <c r="AN55" s="25">
        <v>84349</v>
      </c>
      <c r="AO55" s="39"/>
      <c r="AP55" s="39"/>
      <c r="AQ55" s="81">
        <v>84369</v>
      </c>
      <c r="AR55" s="39"/>
      <c r="AS55" s="39"/>
      <c r="AT55" s="81">
        <v>79139</v>
      </c>
      <c r="AU55" s="39"/>
      <c r="AV55" s="39"/>
      <c r="AW55" s="25">
        <v>116119</v>
      </c>
      <c r="AX55" s="39"/>
      <c r="AY55" s="39"/>
      <c r="AZ55" s="25">
        <v>110429</v>
      </c>
      <c r="BA55" s="39"/>
      <c r="BB55" s="39"/>
      <c r="BC55" s="25"/>
      <c r="BD55" s="39"/>
      <c r="BE55" s="39"/>
      <c r="BF55" s="25"/>
      <c r="BG55" s="39"/>
      <c r="BH55" s="39"/>
      <c r="BI55" s="25"/>
      <c r="BJ55" s="39"/>
      <c r="BK55" s="39"/>
      <c r="BL55" s="25"/>
      <c r="BM55" s="39"/>
      <c r="BN55" s="39"/>
    </row>
    <row r="56" spans="1:66" x14ac:dyDescent="0.2">
      <c r="A56" s="30" t="s">
        <v>24</v>
      </c>
      <c r="B56" s="30" t="s">
        <v>25</v>
      </c>
      <c r="C56" s="30">
        <f>'À renseigner'!$I$13</f>
        <v>0</v>
      </c>
      <c r="D56" s="77"/>
      <c r="E56" s="78"/>
      <c r="F56" s="78"/>
      <c r="G56" s="78"/>
      <c r="H56" s="78"/>
      <c r="I56" s="79"/>
      <c r="J56" s="79"/>
      <c r="K56" s="79"/>
      <c r="L56" s="79"/>
      <c r="M56" s="78" t="s">
        <v>26</v>
      </c>
      <c r="N56" s="78" t="s">
        <v>26</v>
      </c>
      <c r="O56" s="79"/>
      <c r="P56" s="79"/>
      <c r="Q56" s="79"/>
      <c r="R56" s="79"/>
      <c r="S56" s="79"/>
      <c r="T56" s="79"/>
      <c r="U56" s="79"/>
      <c r="V56" s="79"/>
      <c r="W56" s="96"/>
      <c r="X56" s="79"/>
      <c r="Y56" s="80"/>
      <c r="Z56" s="78"/>
      <c r="AA56" s="79"/>
      <c r="AB56" s="79"/>
      <c r="AC56" s="79"/>
      <c r="AD56" s="81" t="s">
        <v>583</v>
      </c>
      <c r="AE56" s="81">
        <v>84289</v>
      </c>
      <c r="AF56" s="39"/>
      <c r="AG56" s="39"/>
      <c r="AH56" s="81">
        <v>84309</v>
      </c>
      <c r="AI56" s="39"/>
      <c r="AJ56" s="39"/>
      <c r="AK56" s="81">
        <v>84329</v>
      </c>
      <c r="AL56" s="39"/>
      <c r="AM56" s="39"/>
      <c r="AN56" s="25">
        <v>84349</v>
      </c>
      <c r="AO56" s="39"/>
      <c r="AP56" s="39"/>
      <c r="AQ56" s="81">
        <v>84369</v>
      </c>
      <c r="AR56" s="39"/>
      <c r="AS56" s="39"/>
      <c r="AT56" s="81">
        <v>79139</v>
      </c>
      <c r="AU56" s="39"/>
      <c r="AV56" s="39"/>
      <c r="AW56" s="25">
        <v>116119</v>
      </c>
      <c r="AX56" s="39"/>
      <c r="AY56" s="39"/>
      <c r="AZ56" s="25">
        <v>110429</v>
      </c>
      <c r="BA56" s="39"/>
      <c r="BB56" s="39"/>
      <c r="BC56" s="25"/>
      <c r="BD56" s="39"/>
      <c r="BE56" s="39"/>
      <c r="BF56" s="25"/>
      <c r="BG56" s="39"/>
      <c r="BH56" s="39"/>
      <c r="BI56" s="25"/>
      <c r="BJ56" s="39"/>
      <c r="BK56" s="39"/>
      <c r="BL56" s="25"/>
      <c r="BM56" s="39"/>
      <c r="BN56" s="39"/>
    </row>
    <row r="57" spans="1:66" x14ac:dyDescent="0.2">
      <c r="A57" s="30" t="s">
        <v>24</v>
      </c>
      <c r="B57" s="30" t="s">
        <v>25</v>
      </c>
      <c r="C57" s="30">
        <f>'À renseigner'!$I$13</f>
        <v>0</v>
      </c>
      <c r="D57" s="77"/>
      <c r="E57" s="78"/>
      <c r="F57" s="78"/>
      <c r="G57" s="78"/>
      <c r="H57" s="78"/>
      <c r="I57" s="79"/>
      <c r="J57" s="79"/>
      <c r="K57" s="79"/>
      <c r="L57" s="79"/>
      <c r="M57" s="78" t="s">
        <v>26</v>
      </c>
      <c r="N57" s="78" t="s">
        <v>26</v>
      </c>
      <c r="O57" s="79"/>
      <c r="P57" s="79"/>
      <c r="Q57" s="79"/>
      <c r="R57" s="79"/>
      <c r="S57" s="79"/>
      <c r="T57" s="79"/>
      <c r="U57" s="79"/>
      <c r="V57" s="79"/>
      <c r="W57" s="96"/>
      <c r="X57" s="79"/>
      <c r="Y57" s="80"/>
      <c r="Z57" s="78"/>
      <c r="AA57" s="79"/>
      <c r="AB57" s="79"/>
      <c r="AC57" s="79"/>
      <c r="AD57" s="81" t="s">
        <v>583</v>
      </c>
      <c r="AE57" s="81">
        <v>84289</v>
      </c>
      <c r="AF57" s="39"/>
      <c r="AG57" s="39"/>
      <c r="AH57" s="81">
        <v>84309</v>
      </c>
      <c r="AI57" s="39"/>
      <c r="AJ57" s="39"/>
      <c r="AK57" s="81">
        <v>84329</v>
      </c>
      <c r="AL57" s="39"/>
      <c r="AM57" s="39"/>
      <c r="AN57" s="25">
        <v>84349</v>
      </c>
      <c r="AO57" s="39"/>
      <c r="AP57" s="39"/>
      <c r="AQ57" s="81">
        <v>84369</v>
      </c>
      <c r="AR57" s="39"/>
      <c r="AS57" s="39"/>
      <c r="AT57" s="81">
        <v>79139</v>
      </c>
      <c r="AU57" s="39"/>
      <c r="AV57" s="39"/>
      <c r="AW57" s="25">
        <v>116119</v>
      </c>
      <c r="AX57" s="39"/>
      <c r="AY57" s="39"/>
      <c r="AZ57" s="25">
        <v>110429</v>
      </c>
      <c r="BA57" s="39"/>
      <c r="BB57" s="39"/>
      <c r="BC57" s="25"/>
      <c r="BD57" s="39"/>
      <c r="BE57" s="39"/>
      <c r="BF57" s="25"/>
      <c r="BG57" s="39"/>
      <c r="BH57" s="39"/>
      <c r="BI57" s="25"/>
      <c r="BJ57" s="39"/>
      <c r="BK57" s="39"/>
      <c r="BL57" s="25"/>
      <c r="BM57" s="39"/>
      <c r="BN57" s="39"/>
    </row>
    <row r="58" spans="1:66" x14ac:dyDescent="0.2">
      <c r="A58" s="30" t="s">
        <v>24</v>
      </c>
      <c r="B58" s="30" t="s">
        <v>25</v>
      </c>
      <c r="C58" s="30">
        <f>'À renseigner'!$I$13</f>
        <v>0</v>
      </c>
      <c r="D58" s="77"/>
      <c r="E58" s="78"/>
      <c r="F58" s="78"/>
      <c r="G58" s="78"/>
      <c r="H58" s="78"/>
      <c r="I58" s="79"/>
      <c r="J58" s="79"/>
      <c r="K58" s="79"/>
      <c r="L58" s="79"/>
      <c r="M58" s="78" t="s">
        <v>26</v>
      </c>
      <c r="N58" s="78" t="s">
        <v>26</v>
      </c>
      <c r="O58" s="79"/>
      <c r="P58" s="79"/>
      <c r="Q58" s="79"/>
      <c r="R58" s="79"/>
      <c r="S58" s="79"/>
      <c r="T58" s="79"/>
      <c r="U58" s="79"/>
      <c r="V58" s="79"/>
      <c r="W58" s="96"/>
      <c r="X58" s="79"/>
      <c r="Y58" s="80"/>
      <c r="Z58" s="78"/>
      <c r="AA58" s="79"/>
      <c r="AB58" s="79"/>
      <c r="AC58" s="79"/>
      <c r="AD58" s="81" t="s">
        <v>583</v>
      </c>
      <c r="AE58" s="81">
        <v>84289</v>
      </c>
      <c r="AF58" s="39"/>
      <c r="AG58" s="39"/>
      <c r="AH58" s="81">
        <v>84309</v>
      </c>
      <c r="AI58" s="39"/>
      <c r="AJ58" s="39"/>
      <c r="AK58" s="81">
        <v>84329</v>
      </c>
      <c r="AL58" s="39"/>
      <c r="AM58" s="39"/>
      <c r="AN58" s="25">
        <v>84349</v>
      </c>
      <c r="AO58" s="39"/>
      <c r="AP58" s="39"/>
      <c r="AQ58" s="81">
        <v>84369</v>
      </c>
      <c r="AR58" s="39"/>
      <c r="AS58" s="39"/>
      <c r="AT58" s="81">
        <v>79139</v>
      </c>
      <c r="AU58" s="39"/>
      <c r="AV58" s="39"/>
      <c r="AW58" s="25">
        <v>116119</v>
      </c>
      <c r="AX58" s="39"/>
      <c r="AY58" s="39"/>
      <c r="AZ58" s="25">
        <v>110429</v>
      </c>
      <c r="BA58" s="39"/>
      <c r="BB58" s="39"/>
      <c r="BC58" s="25"/>
      <c r="BD58" s="39"/>
      <c r="BE58" s="39"/>
      <c r="BF58" s="25"/>
      <c r="BG58" s="39"/>
      <c r="BH58" s="39"/>
      <c r="BI58" s="25"/>
      <c r="BJ58" s="39"/>
      <c r="BK58" s="39"/>
      <c r="BL58" s="25"/>
      <c r="BM58" s="39"/>
      <c r="BN58" s="39"/>
    </row>
    <row r="59" spans="1:66" x14ac:dyDescent="0.2">
      <c r="A59" s="30" t="s">
        <v>24</v>
      </c>
      <c r="B59" s="30" t="s">
        <v>25</v>
      </c>
      <c r="C59" s="30">
        <f>'À renseigner'!$I$13</f>
        <v>0</v>
      </c>
      <c r="D59" s="77"/>
      <c r="E59" s="78"/>
      <c r="F59" s="78"/>
      <c r="G59" s="78"/>
      <c r="H59" s="78"/>
      <c r="I59" s="79"/>
      <c r="J59" s="79"/>
      <c r="K59" s="79"/>
      <c r="L59" s="79"/>
      <c r="M59" s="78" t="s">
        <v>26</v>
      </c>
      <c r="N59" s="78" t="s">
        <v>26</v>
      </c>
      <c r="O59" s="79"/>
      <c r="P59" s="79"/>
      <c r="Q59" s="79"/>
      <c r="R59" s="79"/>
      <c r="S59" s="79"/>
      <c r="T59" s="79"/>
      <c r="U59" s="79"/>
      <c r="V59" s="79"/>
      <c r="W59" s="96"/>
      <c r="X59" s="79"/>
      <c r="Y59" s="80"/>
      <c r="Z59" s="78"/>
      <c r="AA59" s="79"/>
      <c r="AB59" s="79"/>
      <c r="AC59" s="79"/>
      <c r="AD59" s="81" t="s">
        <v>583</v>
      </c>
      <c r="AE59" s="81">
        <v>84289</v>
      </c>
      <c r="AF59" s="39"/>
      <c r="AG59" s="39"/>
      <c r="AH59" s="81">
        <v>84309</v>
      </c>
      <c r="AI59" s="39"/>
      <c r="AJ59" s="39"/>
      <c r="AK59" s="81">
        <v>84329</v>
      </c>
      <c r="AL59" s="39"/>
      <c r="AM59" s="39"/>
      <c r="AN59" s="25">
        <v>84349</v>
      </c>
      <c r="AO59" s="39"/>
      <c r="AP59" s="39"/>
      <c r="AQ59" s="81">
        <v>84369</v>
      </c>
      <c r="AR59" s="39"/>
      <c r="AS59" s="39"/>
      <c r="AT59" s="81">
        <v>79139</v>
      </c>
      <c r="AU59" s="39"/>
      <c r="AV59" s="39"/>
      <c r="AW59" s="25">
        <v>116119</v>
      </c>
      <c r="AX59" s="39"/>
      <c r="AY59" s="39"/>
      <c r="AZ59" s="25">
        <v>110429</v>
      </c>
      <c r="BA59" s="39"/>
      <c r="BB59" s="39"/>
      <c r="BC59" s="25"/>
      <c r="BD59" s="39"/>
      <c r="BE59" s="39"/>
      <c r="BF59" s="25"/>
      <c r="BG59" s="39"/>
      <c r="BH59" s="39"/>
      <c r="BI59" s="25"/>
      <c r="BJ59" s="39"/>
      <c r="BK59" s="39"/>
      <c r="BL59" s="25"/>
      <c r="BM59" s="39"/>
      <c r="BN59" s="39"/>
    </row>
    <row r="60" spans="1:66" x14ac:dyDescent="0.2">
      <c r="A60" s="30" t="s">
        <v>24</v>
      </c>
      <c r="B60" s="30" t="s">
        <v>25</v>
      </c>
      <c r="C60" s="30">
        <f>'À renseigner'!$I$13</f>
        <v>0</v>
      </c>
      <c r="D60" s="77"/>
      <c r="E60" s="78"/>
      <c r="F60" s="78"/>
      <c r="G60" s="78"/>
      <c r="H60" s="78"/>
      <c r="I60" s="79"/>
      <c r="J60" s="79"/>
      <c r="K60" s="79"/>
      <c r="L60" s="79"/>
      <c r="M60" s="78" t="s">
        <v>26</v>
      </c>
      <c r="N60" s="78" t="s">
        <v>26</v>
      </c>
      <c r="O60" s="79"/>
      <c r="P60" s="79"/>
      <c r="Q60" s="79"/>
      <c r="R60" s="79"/>
      <c r="S60" s="79"/>
      <c r="T60" s="79"/>
      <c r="U60" s="79"/>
      <c r="V60" s="79"/>
      <c r="W60" s="96"/>
      <c r="X60" s="79"/>
      <c r="Y60" s="80"/>
      <c r="Z60" s="78"/>
      <c r="AA60" s="79"/>
      <c r="AB60" s="79"/>
      <c r="AC60" s="79"/>
      <c r="AD60" s="81" t="s">
        <v>583</v>
      </c>
      <c r="AE60" s="81">
        <v>84289</v>
      </c>
      <c r="AF60" s="39"/>
      <c r="AG60" s="39"/>
      <c r="AH60" s="81">
        <v>84309</v>
      </c>
      <c r="AI60" s="39"/>
      <c r="AJ60" s="39"/>
      <c r="AK60" s="81">
        <v>84329</v>
      </c>
      <c r="AL60" s="39"/>
      <c r="AM60" s="39"/>
      <c r="AN60" s="25">
        <v>84349</v>
      </c>
      <c r="AO60" s="39"/>
      <c r="AP60" s="39"/>
      <c r="AQ60" s="81">
        <v>84369</v>
      </c>
      <c r="AR60" s="39"/>
      <c r="AS60" s="39"/>
      <c r="AT60" s="81">
        <v>79139</v>
      </c>
      <c r="AU60" s="39"/>
      <c r="AV60" s="39"/>
      <c r="AW60" s="25">
        <v>116119</v>
      </c>
      <c r="AX60" s="39"/>
      <c r="AY60" s="39"/>
      <c r="AZ60" s="25">
        <v>110429</v>
      </c>
      <c r="BA60" s="39"/>
      <c r="BB60" s="39"/>
      <c r="BC60" s="25"/>
      <c r="BD60" s="39"/>
      <c r="BE60" s="39"/>
      <c r="BF60" s="25"/>
      <c r="BG60" s="39"/>
      <c r="BH60" s="39"/>
      <c r="BI60" s="25"/>
      <c r="BJ60" s="39"/>
      <c r="BK60" s="39"/>
      <c r="BL60" s="25"/>
      <c r="BM60" s="39"/>
      <c r="BN60" s="39"/>
    </row>
    <row r="61" spans="1:66" x14ac:dyDescent="0.2">
      <c r="A61" s="30" t="s">
        <v>24</v>
      </c>
      <c r="B61" s="30" t="s">
        <v>25</v>
      </c>
      <c r="C61" s="30">
        <f>'À renseigner'!$I$13</f>
        <v>0</v>
      </c>
      <c r="D61" s="77"/>
      <c r="E61" s="78"/>
      <c r="F61" s="78"/>
      <c r="G61" s="78"/>
      <c r="H61" s="78"/>
      <c r="I61" s="79"/>
      <c r="J61" s="79"/>
      <c r="K61" s="79"/>
      <c r="L61" s="79"/>
      <c r="M61" s="78" t="s">
        <v>26</v>
      </c>
      <c r="N61" s="78" t="s">
        <v>26</v>
      </c>
      <c r="O61" s="79"/>
      <c r="P61" s="79"/>
      <c r="Q61" s="79"/>
      <c r="R61" s="79"/>
      <c r="S61" s="79"/>
      <c r="T61" s="79"/>
      <c r="U61" s="79"/>
      <c r="V61" s="79"/>
      <c r="W61" s="96"/>
      <c r="X61" s="79"/>
      <c r="Y61" s="80"/>
      <c r="Z61" s="78"/>
      <c r="AA61" s="79"/>
      <c r="AB61" s="79"/>
      <c r="AC61" s="79"/>
      <c r="AD61" s="81" t="s">
        <v>583</v>
      </c>
      <c r="AE61" s="81">
        <v>84289</v>
      </c>
      <c r="AF61" s="39"/>
      <c r="AG61" s="39"/>
      <c r="AH61" s="81">
        <v>84309</v>
      </c>
      <c r="AI61" s="39"/>
      <c r="AJ61" s="39"/>
      <c r="AK61" s="81">
        <v>84329</v>
      </c>
      <c r="AL61" s="39"/>
      <c r="AM61" s="39"/>
      <c r="AN61" s="25">
        <v>84349</v>
      </c>
      <c r="AO61" s="39"/>
      <c r="AP61" s="39"/>
      <c r="AQ61" s="81">
        <v>84369</v>
      </c>
      <c r="AR61" s="39"/>
      <c r="AS61" s="39"/>
      <c r="AT61" s="81">
        <v>79139</v>
      </c>
      <c r="AU61" s="39"/>
      <c r="AV61" s="39"/>
      <c r="AW61" s="25">
        <v>116119</v>
      </c>
      <c r="AX61" s="39"/>
      <c r="AY61" s="39"/>
      <c r="AZ61" s="25">
        <v>110429</v>
      </c>
      <c r="BA61" s="39"/>
      <c r="BB61" s="39"/>
      <c r="BC61" s="25"/>
      <c r="BD61" s="39"/>
      <c r="BE61" s="39"/>
      <c r="BF61" s="25"/>
      <c r="BG61" s="39"/>
      <c r="BH61" s="39"/>
      <c r="BI61" s="25"/>
      <c r="BJ61" s="39"/>
      <c r="BK61" s="39"/>
      <c r="BL61" s="25"/>
      <c r="BM61" s="39"/>
      <c r="BN61" s="39"/>
    </row>
    <row r="62" spans="1:66" x14ac:dyDescent="0.2">
      <c r="A62" s="30" t="s">
        <v>24</v>
      </c>
      <c r="B62" s="30" t="s">
        <v>25</v>
      </c>
      <c r="C62" s="30">
        <f>'À renseigner'!$I$13</f>
        <v>0</v>
      </c>
      <c r="D62" s="77"/>
      <c r="E62" s="78"/>
      <c r="F62" s="78"/>
      <c r="G62" s="78"/>
      <c r="H62" s="78"/>
      <c r="I62" s="79"/>
      <c r="J62" s="79"/>
      <c r="K62" s="79"/>
      <c r="L62" s="79"/>
      <c r="M62" s="78" t="s">
        <v>26</v>
      </c>
      <c r="N62" s="78" t="s">
        <v>26</v>
      </c>
      <c r="O62" s="79"/>
      <c r="P62" s="79"/>
      <c r="Q62" s="79"/>
      <c r="R62" s="79"/>
      <c r="S62" s="79"/>
      <c r="T62" s="79"/>
      <c r="U62" s="79"/>
      <c r="V62" s="79"/>
      <c r="W62" s="96"/>
      <c r="X62" s="79"/>
      <c r="Y62" s="80"/>
      <c r="Z62" s="78"/>
      <c r="AA62" s="79"/>
      <c r="AB62" s="79"/>
      <c r="AC62" s="79"/>
      <c r="AD62" s="81" t="s">
        <v>583</v>
      </c>
      <c r="AE62" s="81">
        <v>84289</v>
      </c>
      <c r="AF62" s="39"/>
      <c r="AG62" s="39"/>
      <c r="AH62" s="81">
        <v>84309</v>
      </c>
      <c r="AI62" s="39"/>
      <c r="AJ62" s="39"/>
      <c r="AK62" s="81">
        <v>84329</v>
      </c>
      <c r="AL62" s="39"/>
      <c r="AM62" s="39"/>
      <c r="AN62" s="25">
        <v>84349</v>
      </c>
      <c r="AO62" s="39"/>
      <c r="AP62" s="39"/>
      <c r="AQ62" s="81">
        <v>84369</v>
      </c>
      <c r="AR62" s="39"/>
      <c r="AS62" s="39"/>
      <c r="AT62" s="81">
        <v>79139</v>
      </c>
      <c r="AU62" s="39"/>
      <c r="AV62" s="39"/>
      <c r="AW62" s="25">
        <v>116119</v>
      </c>
      <c r="AX62" s="39"/>
      <c r="AY62" s="39"/>
      <c r="AZ62" s="25">
        <v>110429</v>
      </c>
      <c r="BA62" s="39"/>
      <c r="BB62" s="39"/>
      <c r="BC62" s="25"/>
      <c r="BD62" s="39"/>
      <c r="BE62" s="39"/>
      <c r="BF62" s="25"/>
      <c r="BG62" s="39"/>
      <c r="BH62" s="39"/>
      <c r="BI62" s="25"/>
      <c r="BJ62" s="39"/>
      <c r="BK62" s="39"/>
      <c r="BL62" s="25"/>
      <c r="BM62" s="39"/>
      <c r="BN62" s="39"/>
    </row>
    <row r="63" spans="1:66" x14ac:dyDescent="0.2">
      <c r="A63" s="30" t="s">
        <v>24</v>
      </c>
      <c r="B63" s="30" t="s">
        <v>25</v>
      </c>
      <c r="C63" s="30">
        <f>'À renseigner'!$I$13</f>
        <v>0</v>
      </c>
      <c r="D63" s="77"/>
      <c r="E63" s="78"/>
      <c r="F63" s="78"/>
      <c r="G63" s="78"/>
      <c r="H63" s="78"/>
      <c r="I63" s="79"/>
      <c r="J63" s="79"/>
      <c r="K63" s="79"/>
      <c r="L63" s="79"/>
      <c r="M63" s="78" t="s">
        <v>26</v>
      </c>
      <c r="N63" s="78" t="s">
        <v>26</v>
      </c>
      <c r="O63" s="79"/>
      <c r="P63" s="79"/>
      <c r="Q63" s="79"/>
      <c r="R63" s="79"/>
      <c r="S63" s="79"/>
      <c r="T63" s="79"/>
      <c r="U63" s="79"/>
      <c r="V63" s="79"/>
      <c r="W63" s="96"/>
      <c r="X63" s="79"/>
      <c r="Y63" s="80"/>
      <c r="Z63" s="78"/>
      <c r="AA63" s="79"/>
      <c r="AB63" s="79"/>
      <c r="AC63" s="79"/>
      <c r="AD63" s="81" t="s">
        <v>583</v>
      </c>
      <c r="AE63" s="81">
        <v>84289</v>
      </c>
      <c r="AF63" s="39"/>
      <c r="AG63" s="39"/>
      <c r="AH63" s="81">
        <v>84309</v>
      </c>
      <c r="AI63" s="39"/>
      <c r="AJ63" s="39"/>
      <c r="AK63" s="81">
        <v>84329</v>
      </c>
      <c r="AL63" s="39"/>
      <c r="AM63" s="39"/>
      <c r="AN63" s="25">
        <v>84349</v>
      </c>
      <c r="AO63" s="39"/>
      <c r="AP63" s="39"/>
      <c r="AQ63" s="81">
        <v>84369</v>
      </c>
      <c r="AR63" s="39"/>
      <c r="AS63" s="39"/>
      <c r="AT63" s="81">
        <v>79139</v>
      </c>
      <c r="AU63" s="39"/>
      <c r="AV63" s="39"/>
      <c r="AW63" s="25">
        <v>116119</v>
      </c>
      <c r="AX63" s="39"/>
      <c r="AY63" s="39"/>
      <c r="AZ63" s="25">
        <v>110429</v>
      </c>
      <c r="BA63" s="39"/>
      <c r="BB63" s="39"/>
      <c r="BC63" s="25"/>
      <c r="BD63" s="39"/>
      <c r="BE63" s="39"/>
      <c r="BF63" s="25"/>
      <c r="BG63" s="39"/>
      <c r="BH63" s="39"/>
      <c r="BI63" s="25"/>
      <c r="BJ63" s="39"/>
      <c r="BK63" s="39"/>
      <c r="BL63" s="25"/>
      <c r="BM63" s="39"/>
      <c r="BN63" s="39"/>
    </row>
    <row r="64" spans="1:66" x14ac:dyDescent="0.2">
      <c r="A64" s="30" t="s">
        <v>24</v>
      </c>
      <c r="B64" s="30" t="s">
        <v>25</v>
      </c>
      <c r="C64" s="30">
        <f>'À renseigner'!$I$13</f>
        <v>0</v>
      </c>
      <c r="D64" s="77"/>
      <c r="E64" s="78"/>
      <c r="F64" s="78"/>
      <c r="G64" s="78"/>
      <c r="H64" s="78"/>
      <c r="I64" s="79"/>
      <c r="J64" s="79"/>
      <c r="K64" s="79"/>
      <c r="L64" s="79"/>
      <c r="M64" s="78" t="s">
        <v>26</v>
      </c>
      <c r="N64" s="78" t="s">
        <v>26</v>
      </c>
      <c r="O64" s="79"/>
      <c r="P64" s="79"/>
      <c r="Q64" s="79"/>
      <c r="R64" s="79"/>
      <c r="S64" s="79"/>
      <c r="T64" s="79"/>
      <c r="U64" s="79"/>
      <c r="V64" s="79"/>
      <c r="W64" s="96"/>
      <c r="X64" s="79"/>
      <c r="Y64" s="80"/>
      <c r="Z64" s="78"/>
      <c r="AA64" s="79"/>
      <c r="AB64" s="79"/>
      <c r="AC64" s="79"/>
      <c r="AD64" s="81" t="s">
        <v>583</v>
      </c>
      <c r="AE64" s="81">
        <v>84289</v>
      </c>
      <c r="AF64" s="39"/>
      <c r="AG64" s="39"/>
      <c r="AH64" s="81">
        <v>84309</v>
      </c>
      <c r="AI64" s="39"/>
      <c r="AJ64" s="39"/>
      <c r="AK64" s="81">
        <v>84329</v>
      </c>
      <c r="AL64" s="39"/>
      <c r="AM64" s="39"/>
      <c r="AN64" s="25">
        <v>84349</v>
      </c>
      <c r="AO64" s="39"/>
      <c r="AP64" s="39"/>
      <c r="AQ64" s="81">
        <v>84369</v>
      </c>
      <c r="AR64" s="39"/>
      <c r="AS64" s="39"/>
      <c r="AT64" s="81">
        <v>79139</v>
      </c>
      <c r="AU64" s="39"/>
      <c r="AV64" s="39"/>
      <c r="AW64" s="25">
        <v>116119</v>
      </c>
      <c r="AX64" s="39"/>
      <c r="AY64" s="39"/>
      <c r="AZ64" s="25">
        <v>110429</v>
      </c>
      <c r="BA64" s="39"/>
      <c r="BB64" s="39"/>
      <c r="BC64" s="25"/>
      <c r="BD64" s="39"/>
      <c r="BE64" s="39"/>
      <c r="BF64" s="25"/>
      <c r="BG64" s="39"/>
      <c r="BH64" s="39"/>
      <c r="BI64" s="25"/>
      <c r="BJ64" s="39"/>
      <c r="BK64" s="39"/>
      <c r="BL64" s="25"/>
      <c r="BM64" s="39"/>
      <c r="BN64" s="39"/>
    </row>
    <row r="65" spans="1:66" x14ac:dyDescent="0.2">
      <c r="A65" s="30" t="s">
        <v>24</v>
      </c>
      <c r="B65" s="30" t="s">
        <v>25</v>
      </c>
      <c r="C65" s="30">
        <f>'À renseigner'!$I$13</f>
        <v>0</v>
      </c>
      <c r="D65" s="77"/>
      <c r="E65" s="78"/>
      <c r="F65" s="78"/>
      <c r="G65" s="78"/>
      <c r="H65" s="78"/>
      <c r="I65" s="79"/>
      <c r="J65" s="79"/>
      <c r="K65" s="79"/>
      <c r="L65" s="79"/>
      <c r="M65" s="78" t="s">
        <v>26</v>
      </c>
      <c r="N65" s="78" t="s">
        <v>26</v>
      </c>
      <c r="O65" s="79"/>
      <c r="P65" s="79"/>
      <c r="Q65" s="79"/>
      <c r="R65" s="79"/>
      <c r="S65" s="79"/>
      <c r="T65" s="79"/>
      <c r="U65" s="79"/>
      <c r="V65" s="79"/>
      <c r="W65" s="96"/>
      <c r="X65" s="79"/>
      <c r="Y65" s="80"/>
      <c r="Z65" s="78"/>
      <c r="AA65" s="79"/>
      <c r="AB65" s="79"/>
      <c r="AC65" s="79"/>
      <c r="AD65" s="81" t="s">
        <v>583</v>
      </c>
      <c r="AE65" s="81">
        <v>84289</v>
      </c>
      <c r="AF65" s="39"/>
      <c r="AG65" s="39"/>
      <c r="AH65" s="81">
        <v>84309</v>
      </c>
      <c r="AI65" s="39"/>
      <c r="AJ65" s="39"/>
      <c r="AK65" s="81">
        <v>84329</v>
      </c>
      <c r="AL65" s="39"/>
      <c r="AM65" s="39"/>
      <c r="AN65" s="25">
        <v>84349</v>
      </c>
      <c r="AO65" s="39"/>
      <c r="AP65" s="39"/>
      <c r="AQ65" s="81">
        <v>84369</v>
      </c>
      <c r="AR65" s="39"/>
      <c r="AS65" s="39"/>
      <c r="AT65" s="81">
        <v>79139</v>
      </c>
      <c r="AU65" s="39"/>
      <c r="AV65" s="39"/>
      <c r="AW65" s="25">
        <v>116119</v>
      </c>
      <c r="AX65" s="39"/>
      <c r="AY65" s="39"/>
      <c r="AZ65" s="25">
        <v>110429</v>
      </c>
      <c r="BA65" s="39"/>
      <c r="BB65" s="39"/>
      <c r="BC65" s="25"/>
      <c r="BD65" s="39"/>
      <c r="BE65" s="39"/>
      <c r="BF65" s="25"/>
      <c r="BG65" s="39"/>
      <c r="BH65" s="39"/>
      <c r="BI65" s="25"/>
      <c r="BJ65" s="39"/>
      <c r="BK65" s="39"/>
      <c r="BL65" s="25"/>
      <c r="BM65" s="39"/>
      <c r="BN65" s="39"/>
    </row>
    <row r="66" spans="1:66" x14ac:dyDescent="0.2">
      <c r="A66" s="30" t="s">
        <v>24</v>
      </c>
      <c r="B66" s="30" t="s">
        <v>25</v>
      </c>
      <c r="C66" s="30">
        <f>'À renseigner'!$I$13</f>
        <v>0</v>
      </c>
      <c r="D66" s="77"/>
      <c r="E66" s="78"/>
      <c r="F66" s="78"/>
      <c r="G66" s="78"/>
      <c r="H66" s="78"/>
      <c r="I66" s="79"/>
      <c r="J66" s="79"/>
      <c r="K66" s="79"/>
      <c r="L66" s="79"/>
      <c r="M66" s="78" t="s">
        <v>26</v>
      </c>
      <c r="N66" s="78" t="s">
        <v>26</v>
      </c>
      <c r="O66" s="79"/>
      <c r="P66" s="79"/>
      <c r="Q66" s="79"/>
      <c r="R66" s="79"/>
      <c r="S66" s="79"/>
      <c r="T66" s="79"/>
      <c r="U66" s="79"/>
      <c r="V66" s="79"/>
      <c r="W66" s="96"/>
      <c r="X66" s="79"/>
      <c r="Y66" s="80"/>
      <c r="Z66" s="78"/>
      <c r="AA66" s="79"/>
      <c r="AB66" s="79"/>
      <c r="AC66" s="79"/>
      <c r="AD66" s="81" t="s">
        <v>583</v>
      </c>
      <c r="AE66" s="81">
        <v>84289</v>
      </c>
      <c r="AF66" s="39"/>
      <c r="AG66" s="39"/>
      <c r="AH66" s="81">
        <v>84309</v>
      </c>
      <c r="AI66" s="39"/>
      <c r="AJ66" s="39"/>
      <c r="AK66" s="81">
        <v>84329</v>
      </c>
      <c r="AL66" s="39"/>
      <c r="AM66" s="39"/>
      <c r="AN66" s="25">
        <v>84349</v>
      </c>
      <c r="AO66" s="39"/>
      <c r="AP66" s="39"/>
      <c r="AQ66" s="81">
        <v>84369</v>
      </c>
      <c r="AR66" s="39"/>
      <c r="AS66" s="39"/>
      <c r="AT66" s="81">
        <v>79139</v>
      </c>
      <c r="AU66" s="39"/>
      <c r="AV66" s="39"/>
      <c r="AW66" s="25">
        <v>116119</v>
      </c>
      <c r="AX66" s="39"/>
      <c r="AY66" s="39"/>
      <c r="AZ66" s="25">
        <v>110429</v>
      </c>
      <c r="BA66" s="39"/>
      <c r="BB66" s="39"/>
      <c r="BC66" s="25"/>
      <c r="BD66" s="39"/>
      <c r="BE66" s="39"/>
      <c r="BF66" s="25"/>
      <c r="BG66" s="39"/>
      <c r="BH66" s="39"/>
      <c r="BI66" s="25"/>
      <c r="BJ66" s="39"/>
      <c r="BK66" s="39"/>
      <c r="BL66" s="25"/>
      <c r="BM66" s="39"/>
      <c r="BN66" s="39"/>
    </row>
    <row r="67" spans="1:66" x14ac:dyDescent="0.2">
      <c r="A67" s="30" t="s">
        <v>24</v>
      </c>
      <c r="B67" s="30" t="s">
        <v>25</v>
      </c>
      <c r="C67" s="30">
        <f>'À renseigner'!$I$13</f>
        <v>0</v>
      </c>
      <c r="D67" s="77"/>
      <c r="E67" s="78"/>
      <c r="F67" s="78"/>
      <c r="G67" s="78"/>
      <c r="H67" s="78"/>
      <c r="I67" s="79"/>
      <c r="J67" s="79"/>
      <c r="K67" s="79"/>
      <c r="L67" s="79"/>
      <c r="M67" s="78" t="s">
        <v>26</v>
      </c>
      <c r="N67" s="78" t="s">
        <v>26</v>
      </c>
      <c r="O67" s="79"/>
      <c r="P67" s="79"/>
      <c r="Q67" s="79"/>
      <c r="R67" s="79"/>
      <c r="S67" s="79"/>
      <c r="T67" s="79"/>
      <c r="U67" s="79"/>
      <c r="V67" s="79"/>
      <c r="W67" s="96"/>
      <c r="X67" s="79"/>
      <c r="Y67" s="80"/>
      <c r="Z67" s="78"/>
      <c r="AA67" s="79"/>
      <c r="AB67" s="79"/>
      <c r="AC67" s="79"/>
      <c r="AD67" s="81" t="s">
        <v>583</v>
      </c>
      <c r="AE67" s="81">
        <v>84289</v>
      </c>
      <c r="AF67" s="39"/>
      <c r="AG67" s="39"/>
      <c r="AH67" s="81">
        <v>84309</v>
      </c>
      <c r="AI67" s="39"/>
      <c r="AJ67" s="39"/>
      <c r="AK67" s="81">
        <v>84329</v>
      </c>
      <c r="AL67" s="39"/>
      <c r="AM67" s="39"/>
      <c r="AN67" s="25">
        <v>84349</v>
      </c>
      <c r="AO67" s="39"/>
      <c r="AP67" s="39"/>
      <c r="AQ67" s="81">
        <v>84369</v>
      </c>
      <c r="AR67" s="39"/>
      <c r="AS67" s="39"/>
      <c r="AT67" s="81">
        <v>79139</v>
      </c>
      <c r="AU67" s="39"/>
      <c r="AV67" s="39"/>
      <c r="AW67" s="25">
        <v>116119</v>
      </c>
      <c r="AX67" s="39"/>
      <c r="AY67" s="39"/>
      <c r="AZ67" s="25">
        <v>110429</v>
      </c>
      <c r="BA67" s="39"/>
      <c r="BB67" s="39"/>
      <c r="BC67" s="25"/>
      <c r="BD67" s="39"/>
      <c r="BE67" s="39"/>
      <c r="BF67" s="25"/>
      <c r="BG67" s="39"/>
      <c r="BH67" s="39"/>
      <c r="BI67" s="25"/>
      <c r="BJ67" s="39"/>
      <c r="BK67" s="39"/>
      <c r="BL67" s="25"/>
      <c r="BM67" s="39"/>
      <c r="BN67" s="39"/>
    </row>
    <row r="68" spans="1:66" x14ac:dyDescent="0.2">
      <c r="A68" s="30" t="s">
        <v>24</v>
      </c>
      <c r="B68" s="30" t="s">
        <v>25</v>
      </c>
      <c r="C68" s="30">
        <f>'À renseigner'!$I$13</f>
        <v>0</v>
      </c>
      <c r="D68" s="77"/>
      <c r="E68" s="78"/>
      <c r="F68" s="78"/>
      <c r="G68" s="78"/>
      <c r="H68" s="78"/>
      <c r="I68" s="79"/>
      <c r="J68" s="79"/>
      <c r="K68" s="79"/>
      <c r="L68" s="79"/>
      <c r="M68" s="78" t="s">
        <v>26</v>
      </c>
      <c r="N68" s="78" t="s">
        <v>26</v>
      </c>
      <c r="O68" s="79"/>
      <c r="P68" s="79"/>
      <c r="Q68" s="79"/>
      <c r="R68" s="79"/>
      <c r="S68" s="79"/>
      <c r="T68" s="79"/>
      <c r="U68" s="79"/>
      <c r="V68" s="79"/>
      <c r="W68" s="96"/>
      <c r="X68" s="79"/>
      <c r="Y68" s="80"/>
      <c r="Z68" s="78"/>
      <c r="AA68" s="79"/>
      <c r="AB68" s="79"/>
      <c r="AC68" s="79"/>
      <c r="AD68" s="81" t="s">
        <v>583</v>
      </c>
      <c r="AE68" s="81">
        <v>84289</v>
      </c>
      <c r="AF68" s="39"/>
      <c r="AG68" s="39"/>
      <c r="AH68" s="81">
        <v>84309</v>
      </c>
      <c r="AI68" s="39"/>
      <c r="AJ68" s="39"/>
      <c r="AK68" s="81">
        <v>84329</v>
      </c>
      <c r="AL68" s="39"/>
      <c r="AM68" s="39"/>
      <c r="AN68" s="25">
        <v>84349</v>
      </c>
      <c r="AO68" s="39"/>
      <c r="AP68" s="39"/>
      <c r="AQ68" s="81">
        <v>84369</v>
      </c>
      <c r="AR68" s="39"/>
      <c r="AS68" s="39"/>
      <c r="AT68" s="81">
        <v>79139</v>
      </c>
      <c r="AU68" s="39"/>
      <c r="AV68" s="39"/>
      <c r="AW68" s="25">
        <v>116119</v>
      </c>
      <c r="AX68" s="39"/>
      <c r="AY68" s="39"/>
      <c r="AZ68" s="25">
        <v>110429</v>
      </c>
      <c r="BA68" s="39"/>
      <c r="BB68" s="39"/>
      <c r="BC68" s="25"/>
      <c r="BD68" s="39"/>
      <c r="BE68" s="39"/>
      <c r="BF68" s="25"/>
      <c r="BG68" s="39"/>
      <c r="BH68" s="39"/>
      <c r="BI68" s="25"/>
      <c r="BJ68" s="39"/>
      <c r="BK68" s="39"/>
      <c r="BL68" s="25"/>
      <c r="BM68" s="39"/>
      <c r="BN68" s="39"/>
    </row>
    <row r="69" spans="1:66" x14ac:dyDescent="0.2">
      <c r="A69" s="30" t="s">
        <v>24</v>
      </c>
      <c r="B69" s="30" t="s">
        <v>25</v>
      </c>
      <c r="C69" s="30">
        <f>'À renseigner'!$I$13</f>
        <v>0</v>
      </c>
      <c r="D69" s="77"/>
      <c r="E69" s="78"/>
      <c r="F69" s="78"/>
      <c r="G69" s="78"/>
      <c r="H69" s="78"/>
      <c r="I69" s="79"/>
      <c r="J69" s="79"/>
      <c r="K69" s="79"/>
      <c r="L69" s="79"/>
      <c r="M69" s="78" t="s">
        <v>26</v>
      </c>
      <c r="N69" s="78" t="s">
        <v>26</v>
      </c>
      <c r="O69" s="79"/>
      <c r="P69" s="79"/>
      <c r="Q69" s="79"/>
      <c r="R69" s="79"/>
      <c r="S69" s="79"/>
      <c r="T69" s="79"/>
      <c r="U69" s="79"/>
      <c r="V69" s="79"/>
      <c r="W69" s="96"/>
      <c r="X69" s="79"/>
      <c r="Y69" s="80"/>
      <c r="Z69" s="78"/>
      <c r="AA69" s="79"/>
      <c r="AB69" s="79"/>
      <c r="AC69" s="79"/>
      <c r="AD69" s="81" t="s">
        <v>583</v>
      </c>
      <c r="AE69" s="81">
        <v>84289</v>
      </c>
      <c r="AF69" s="39"/>
      <c r="AG69" s="39"/>
      <c r="AH69" s="81">
        <v>84309</v>
      </c>
      <c r="AI69" s="39"/>
      <c r="AJ69" s="39"/>
      <c r="AK69" s="81">
        <v>84329</v>
      </c>
      <c r="AL69" s="39"/>
      <c r="AM69" s="39"/>
      <c r="AN69" s="25">
        <v>84349</v>
      </c>
      <c r="AO69" s="39"/>
      <c r="AP69" s="39"/>
      <c r="AQ69" s="81">
        <v>84369</v>
      </c>
      <c r="AR69" s="39"/>
      <c r="AS69" s="39"/>
      <c r="AT69" s="81">
        <v>79139</v>
      </c>
      <c r="AU69" s="39"/>
      <c r="AV69" s="39"/>
      <c r="AW69" s="25">
        <v>116119</v>
      </c>
      <c r="AX69" s="39"/>
      <c r="AY69" s="39"/>
      <c r="AZ69" s="25">
        <v>110429</v>
      </c>
      <c r="BA69" s="39"/>
      <c r="BB69" s="39"/>
      <c r="BC69" s="25"/>
      <c r="BD69" s="39"/>
      <c r="BE69" s="39"/>
      <c r="BF69" s="25"/>
      <c r="BG69" s="39"/>
      <c r="BH69" s="39"/>
      <c r="BI69" s="25"/>
      <c r="BJ69" s="39"/>
      <c r="BK69" s="39"/>
      <c r="BL69" s="25"/>
      <c r="BM69" s="39"/>
      <c r="BN69" s="39"/>
    </row>
    <row r="70" spans="1:66" x14ac:dyDescent="0.2">
      <c r="A70" s="30" t="s">
        <v>24</v>
      </c>
      <c r="B70" s="30" t="s">
        <v>25</v>
      </c>
      <c r="C70" s="30">
        <f>'À renseigner'!$I$13</f>
        <v>0</v>
      </c>
      <c r="D70" s="77"/>
      <c r="E70" s="78"/>
      <c r="F70" s="78"/>
      <c r="G70" s="78"/>
      <c r="H70" s="78"/>
      <c r="I70" s="79"/>
      <c r="J70" s="79"/>
      <c r="K70" s="79"/>
      <c r="L70" s="79"/>
      <c r="M70" s="78" t="s">
        <v>26</v>
      </c>
      <c r="N70" s="78" t="s">
        <v>26</v>
      </c>
      <c r="O70" s="79"/>
      <c r="P70" s="79"/>
      <c r="Q70" s="79"/>
      <c r="R70" s="79"/>
      <c r="S70" s="79"/>
      <c r="T70" s="79"/>
      <c r="U70" s="79"/>
      <c r="V70" s="79"/>
      <c r="W70" s="96"/>
      <c r="X70" s="79"/>
      <c r="Y70" s="80"/>
      <c r="Z70" s="78"/>
      <c r="AA70" s="79"/>
      <c r="AB70" s="79"/>
      <c r="AC70" s="79"/>
      <c r="AD70" s="81" t="s">
        <v>583</v>
      </c>
      <c r="AE70" s="81">
        <v>84289</v>
      </c>
      <c r="AF70" s="39"/>
      <c r="AG70" s="39"/>
      <c r="AH70" s="81">
        <v>84309</v>
      </c>
      <c r="AI70" s="39"/>
      <c r="AJ70" s="39"/>
      <c r="AK70" s="81">
        <v>84329</v>
      </c>
      <c r="AL70" s="39"/>
      <c r="AM70" s="39"/>
      <c r="AN70" s="25">
        <v>84349</v>
      </c>
      <c r="AO70" s="39"/>
      <c r="AP70" s="39"/>
      <c r="AQ70" s="81">
        <v>84369</v>
      </c>
      <c r="AR70" s="39"/>
      <c r="AS70" s="39"/>
      <c r="AT70" s="81">
        <v>79139</v>
      </c>
      <c r="AU70" s="39"/>
      <c r="AV70" s="39"/>
      <c r="AW70" s="25">
        <v>116119</v>
      </c>
      <c r="AX70" s="39"/>
      <c r="AY70" s="39"/>
      <c r="AZ70" s="25">
        <v>110429</v>
      </c>
      <c r="BA70" s="39"/>
      <c r="BB70" s="39"/>
      <c r="BC70" s="25"/>
      <c r="BD70" s="39"/>
      <c r="BE70" s="39"/>
      <c r="BF70" s="25"/>
      <c r="BG70" s="39"/>
      <c r="BH70" s="39"/>
      <c r="BI70" s="25"/>
      <c r="BJ70" s="39"/>
      <c r="BK70" s="39"/>
      <c r="BL70" s="25"/>
      <c r="BM70" s="39"/>
      <c r="BN70" s="39"/>
    </row>
    <row r="71" spans="1:66" x14ac:dyDescent="0.2">
      <c r="A71" s="30" t="s">
        <v>24</v>
      </c>
      <c r="B71" s="30" t="s">
        <v>25</v>
      </c>
      <c r="C71" s="30">
        <f>'À renseigner'!$I$13</f>
        <v>0</v>
      </c>
      <c r="D71" s="77"/>
      <c r="E71" s="78"/>
      <c r="F71" s="78"/>
      <c r="G71" s="78"/>
      <c r="H71" s="78"/>
      <c r="I71" s="79"/>
      <c r="J71" s="79"/>
      <c r="K71" s="79"/>
      <c r="L71" s="79"/>
      <c r="M71" s="78" t="s">
        <v>26</v>
      </c>
      <c r="N71" s="78" t="s">
        <v>26</v>
      </c>
      <c r="O71" s="79"/>
      <c r="P71" s="79"/>
      <c r="Q71" s="79"/>
      <c r="R71" s="79"/>
      <c r="S71" s="79"/>
      <c r="T71" s="79"/>
      <c r="U71" s="79"/>
      <c r="V71" s="79"/>
      <c r="W71" s="96"/>
      <c r="X71" s="79"/>
      <c r="Y71" s="80"/>
      <c r="Z71" s="78"/>
      <c r="AA71" s="79"/>
      <c r="AB71" s="79"/>
      <c r="AC71" s="79"/>
      <c r="AD71" s="81" t="s">
        <v>583</v>
      </c>
      <c r="AE71" s="81">
        <v>84289</v>
      </c>
      <c r="AF71" s="39"/>
      <c r="AG71" s="39"/>
      <c r="AH71" s="81">
        <v>84309</v>
      </c>
      <c r="AI71" s="39"/>
      <c r="AJ71" s="39"/>
      <c r="AK71" s="81">
        <v>84329</v>
      </c>
      <c r="AL71" s="39"/>
      <c r="AM71" s="39"/>
      <c r="AN71" s="25">
        <v>84349</v>
      </c>
      <c r="AO71" s="39"/>
      <c r="AP71" s="39"/>
      <c r="AQ71" s="81">
        <v>84369</v>
      </c>
      <c r="AR71" s="39"/>
      <c r="AS71" s="39"/>
      <c r="AT71" s="81">
        <v>79139</v>
      </c>
      <c r="AU71" s="39"/>
      <c r="AV71" s="39"/>
      <c r="AW71" s="25">
        <v>116119</v>
      </c>
      <c r="AX71" s="39"/>
      <c r="AY71" s="39"/>
      <c r="AZ71" s="25">
        <v>110429</v>
      </c>
      <c r="BA71" s="39"/>
      <c r="BB71" s="39"/>
      <c r="BC71" s="25"/>
      <c r="BD71" s="39"/>
      <c r="BE71" s="39"/>
      <c r="BF71" s="25"/>
      <c r="BG71" s="39"/>
      <c r="BH71" s="39"/>
      <c r="BI71" s="25"/>
      <c r="BJ71" s="39"/>
      <c r="BK71" s="39"/>
      <c r="BL71" s="25"/>
      <c r="BM71" s="39"/>
      <c r="BN71" s="39"/>
    </row>
    <row r="72" spans="1:66" x14ac:dyDescent="0.2">
      <c r="A72" s="30" t="s">
        <v>24</v>
      </c>
      <c r="B72" s="30" t="s">
        <v>25</v>
      </c>
      <c r="C72" s="30">
        <f>'À renseigner'!$I$13</f>
        <v>0</v>
      </c>
      <c r="D72" s="77"/>
      <c r="E72" s="78"/>
      <c r="F72" s="78"/>
      <c r="G72" s="78"/>
      <c r="H72" s="78"/>
      <c r="I72" s="79"/>
      <c r="J72" s="79"/>
      <c r="K72" s="79"/>
      <c r="L72" s="79"/>
      <c r="M72" s="78" t="s">
        <v>26</v>
      </c>
      <c r="N72" s="78" t="s">
        <v>26</v>
      </c>
      <c r="O72" s="79"/>
      <c r="P72" s="79"/>
      <c r="Q72" s="79"/>
      <c r="R72" s="79"/>
      <c r="S72" s="79"/>
      <c r="T72" s="79"/>
      <c r="U72" s="79"/>
      <c r="V72" s="79"/>
      <c r="W72" s="96"/>
      <c r="X72" s="79"/>
      <c r="Y72" s="80"/>
      <c r="Z72" s="78"/>
      <c r="AA72" s="79"/>
      <c r="AB72" s="79"/>
      <c r="AC72" s="79"/>
      <c r="AD72" s="81" t="s">
        <v>583</v>
      </c>
      <c r="AE72" s="81">
        <v>84289</v>
      </c>
      <c r="AF72" s="39"/>
      <c r="AG72" s="39"/>
      <c r="AH72" s="81">
        <v>84309</v>
      </c>
      <c r="AI72" s="39"/>
      <c r="AJ72" s="39"/>
      <c r="AK72" s="81">
        <v>84329</v>
      </c>
      <c r="AL72" s="39"/>
      <c r="AM72" s="39"/>
      <c r="AN72" s="25">
        <v>84349</v>
      </c>
      <c r="AO72" s="39"/>
      <c r="AP72" s="39"/>
      <c r="AQ72" s="81">
        <v>84369</v>
      </c>
      <c r="AR72" s="39"/>
      <c r="AS72" s="39"/>
      <c r="AT72" s="81">
        <v>79139</v>
      </c>
      <c r="AU72" s="39"/>
      <c r="AV72" s="39"/>
      <c r="AW72" s="25">
        <v>116119</v>
      </c>
      <c r="AX72" s="39"/>
      <c r="AY72" s="39"/>
      <c r="AZ72" s="25">
        <v>110429</v>
      </c>
      <c r="BA72" s="39"/>
      <c r="BB72" s="39"/>
      <c r="BC72" s="25"/>
      <c r="BD72" s="39"/>
      <c r="BE72" s="39"/>
      <c r="BF72" s="25"/>
      <c r="BG72" s="39"/>
      <c r="BH72" s="39"/>
      <c r="BI72" s="25"/>
      <c r="BJ72" s="39"/>
      <c r="BK72" s="39"/>
      <c r="BL72" s="25"/>
      <c r="BM72" s="39"/>
      <c r="BN72" s="39"/>
    </row>
    <row r="73" spans="1:66" x14ac:dyDescent="0.2">
      <c r="A73" s="30" t="s">
        <v>24</v>
      </c>
      <c r="B73" s="30" t="s">
        <v>25</v>
      </c>
      <c r="C73" s="30">
        <f>'À renseigner'!$I$13</f>
        <v>0</v>
      </c>
      <c r="D73" s="77"/>
      <c r="E73" s="78"/>
      <c r="F73" s="78"/>
      <c r="G73" s="78"/>
      <c r="H73" s="78"/>
      <c r="I73" s="79"/>
      <c r="J73" s="79"/>
      <c r="K73" s="79"/>
      <c r="L73" s="79"/>
      <c r="M73" s="78" t="s">
        <v>26</v>
      </c>
      <c r="N73" s="78" t="s">
        <v>26</v>
      </c>
      <c r="O73" s="79"/>
      <c r="P73" s="79"/>
      <c r="Q73" s="79"/>
      <c r="R73" s="79"/>
      <c r="S73" s="79"/>
      <c r="T73" s="79"/>
      <c r="U73" s="79"/>
      <c r="V73" s="79"/>
      <c r="W73" s="96"/>
      <c r="X73" s="79"/>
      <c r="Y73" s="80"/>
      <c r="Z73" s="78"/>
      <c r="AA73" s="79"/>
      <c r="AB73" s="79"/>
      <c r="AC73" s="79"/>
      <c r="AD73" s="81" t="s">
        <v>583</v>
      </c>
      <c r="AE73" s="81">
        <v>84289</v>
      </c>
      <c r="AF73" s="39"/>
      <c r="AG73" s="39"/>
      <c r="AH73" s="81">
        <v>84309</v>
      </c>
      <c r="AI73" s="39"/>
      <c r="AJ73" s="39"/>
      <c r="AK73" s="81">
        <v>84329</v>
      </c>
      <c r="AL73" s="39"/>
      <c r="AM73" s="39"/>
      <c r="AN73" s="25">
        <v>84349</v>
      </c>
      <c r="AO73" s="39"/>
      <c r="AP73" s="39"/>
      <c r="AQ73" s="81">
        <v>84369</v>
      </c>
      <c r="AR73" s="39"/>
      <c r="AS73" s="39"/>
      <c r="AT73" s="81">
        <v>79139</v>
      </c>
      <c r="AU73" s="39"/>
      <c r="AV73" s="39"/>
      <c r="AW73" s="25">
        <v>116119</v>
      </c>
      <c r="AX73" s="39"/>
      <c r="AY73" s="39"/>
      <c r="AZ73" s="25">
        <v>110429</v>
      </c>
      <c r="BA73" s="39"/>
      <c r="BB73" s="39"/>
      <c r="BC73" s="25"/>
      <c r="BD73" s="39"/>
      <c r="BE73" s="39"/>
      <c r="BF73" s="25"/>
      <c r="BG73" s="39"/>
      <c r="BH73" s="39"/>
      <c r="BI73" s="25"/>
      <c r="BJ73" s="39"/>
      <c r="BK73" s="39"/>
      <c r="BL73" s="25"/>
      <c r="BM73" s="39"/>
      <c r="BN73" s="39"/>
    </row>
    <row r="74" spans="1:66" x14ac:dyDescent="0.2">
      <c r="A74" s="30" t="s">
        <v>24</v>
      </c>
      <c r="B74" s="30" t="s">
        <v>25</v>
      </c>
      <c r="C74" s="30">
        <f>'À renseigner'!$I$13</f>
        <v>0</v>
      </c>
      <c r="D74" s="77"/>
      <c r="E74" s="78"/>
      <c r="F74" s="78"/>
      <c r="G74" s="78"/>
      <c r="H74" s="78"/>
      <c r="I74" s="79"/>
      <c r="J74" s="79"/>
      <c r="K74" s="79"/>
      <c r="L74" s="79"/>
      <c r="M74" s="78" t="s">
        <v>26</v>
      </c>
      <c r="N74" s="78" t="s">
        <v>26</v>
      </c>
      <c r="O74" s="79"/>
      <c r="P74" s="79"/>
      <c r="Q74" s="79"/>
      <c r="R74" s="79"/>
      <c r="S74" s="79"/>
      <c r="T74" s="79"/>
      <c r="U74" s="79"/>
      <c r="V74" s="79"/>
      <c r="W74" s="96"/>
      <c r="X74" s="79"/>
      <c r="Y74" s="80"/>
      <c r="Z74" s="78"/>
      <c r="AA74" s="79"/>
      <c r="AB74" s="79"/>
      <c r="AC74" s="79"/>
      <c r="AD74" s="81" t="s">
        <v>583</v>
      </c>
      <c r="AE74" s="81">
        <v>84289</v>
      </c>
      <c r="AF74" s="39"/>
      <c r="AG74" s="39"/>
      <c r="AH74" s="81">
        <v>84309</v>
      </c>
      <c r="AI74" s="39"/>
      <c r="AJ74" s="39"/>
      <c r="AK74" s="81">
        <v>84329</v>
      </c>
      <c r="AL74" s="39"/>
      <c r="AM74" s="39"/>
      <c r="AN74" s="25">
        <v>84349</v>
      </c>
      <c r="AO74" s="39"/>
      <c r="AP74" s="39"/>
      <c r="AQ74" s="81">
        <v>84369</v>
      </c>
      <c r="AR74" s="39"/>
      <c r="AS74" s="39"/>
      <c r="AT74" s="81">
        <v>79139</v>
      </c>
      <c r="AU74" s="39"/>
      <c r="AV74" s="39"/>
      <c r="AW74" s="25">
        <v>116119</v>
      </c>
      <c r="AX74" s="39"/>
      <c r="AY74" s="39"/>
      <c r="AZ74" s="25">
        <v>110429</v>
      </c>
      <c r="BA74" s="39"/>
      <c r="BB74" s="39"/>
      <c r="BC74" s="25"/>
      <c r="BD74" s="39"/>
      <c r="BE74" s="39"/>
      <c r="BF74" s="25"/>
      <c r="BG74" s="39"/>
      <c r="BH74" s="39"/>
      <c r="BI74" s="25"/>
      <c r="BJ74" s="39"/>
      <c r="BK74" s="39"/>
      <c r="BL74" s="25"/>
      <c r="BM74" s="39"/>
      <c r="BN74" s="39"/>
    </row>
    <row r="75" spans="1:66" x14ac:dyDescent="0.2">
      <c r="A75" s="30" t="s">
        <v>24</v>
      </c>
      <c r="B75" s="30" t="s">
        <v>25</v>
      </c>
      <c r="C75" s="30">
        <f>'À renseigner'!$I$13</f>
        <v>0</v>
      </c>
      <c r="D75" s="77"/>
      <c r="E75" s="78"/>
      <c r="F75" s="78"/>
      <c r="G75" s="78"/>
      <c r="H75" s="78"/>
      <c r="I75" s="79"/>
      <c r="J75" s="79"/>
      <c r="K75" s="79"/>
      <c r="L75" s="79"/>
      <c r="M75" s="78" t="s">
        <v>26</v>
      </c>
      <c r="N75" s="78" t="s">
        <v>26</v>
      </c>
      <c r="O75" s="79"/>
      <c r="P75" s="79"/>
      <c r="Q75" s="79"/>
      <c r="R75" s="79"/>
      <c r="S75" s="79"/>
      <c r="T75" s="79"/>
      <c r="U75" s="79"/>
      <c r="V75" s="79"/>
      <c r="W75" s="96"/>
      <c r="X75" s="79"/>
      <c r="Y75" s="80"/>
      <c r="Z75" s="78"/>
      <c r="AA75" s="79"/>
      <c r="AB75" s="79"/>
      <c r="AC75" s="79"/>
      <c r="AD75" s="81" t="s">
        <v>583</v>
      </c>
      <c r="AE75" s="81">
        <v>84289</v>
      </c>
      <c r="AF75" s="39"/>
      <c r="AG75" s="39"/>
      <c r="AH75" s="81">
        <v>84309</v>
      </c>
      <c r="AI75" s="39"/>
      <c r="AJ75" s="39"/>
      <c r="AK75" s="81">
        <v>84329</v>
      </c>
      <c r="AL75" s="39"/>
      <c r="AM75" s="39"/>
      <c r="AN75" s="25">
        <v>84349</v>
      </c>
      <c r="AO75" s="39"/>
      <c r="AP75" s="39"/>
      <c r="AQ75" s="81">
        <v>84369</v>
      </c>
      <c r="AR75" s="39"/>
      <c r="AS75" s="39"/>
      <c r="AT75" s="81">
        <v>79139</v>
      </c>
      <c r="AU75" s="39"/>
      <c r="AV75" s="39"/>
      <c r="AW75" s="25">
        <v>116119</v>
      </c>
      <c r="AX75" s="39"/>
      <c r="AY75" s="39"/>
      <c r="AZ75" s="25">
        <v>110429</v>
      </c>
      <c r="BA75" s="39"/>
      <c r="BB75" s="39"/>
      <c r="BC75" s="25"/>
      <c r="BD75" s="39"/>
      <c r="BE75" s="39"/>
      <c r="BF75" s="25"/>
      <c r="BG75" s="39"/>
      <c r="BH75" s="39"/>
      <c r="BI75" s="25"/>
      <c r="BJ75" s="39"/>
      <c r="BK75" s="39"/>
      <c r="BL75" s="25"/>
      <c r="BM75" s="39"/>
      <c r="BN75" s="39"/>
    </row>
    <row r="76" spans="1:66" x14ac:dyDescent="0.2">
      <c r="A76" s="30" t="s">
        <v>24</v>
      </c>
      <c r="B76" s="30" t="s">
        <v>25</v>
      </c>
      <c r="C76" s="30">
        <f>'À renseigner'!$I$13</f>
        <v>0</v>
      </c>
      <c r="D76" s="77"/>
      <c r="E76" s="78"/>
      <c r="F76" s="78"/>
      <c r="G76" s="78"/>
      <c r="H76" s="78"/>
      <c r="I76" s="79"/>
      <c r="J76" s="79"/>
      <c r="K76" s="79"/>
      <c r="L76" s="79"/>
      <c r="M76" s="78" t="s">
        <v>26</v>
      </c>
      <c r="N76" s="78" t="s">
        <v>26</v>
      </c>
      <c r="O76" s="79"/>
      <c r="P76" s="79"/>
      <c r="Q76" s="79"/>
      <c r="R76" s="79"/>
      <c r="S76" s="79"/>
      <c r="T76" s="79"/>
      <c r="U76" s="79"/>
      <c r="V76" s="79"/>
      <c r="W76" s="96"/>
      <c r="X76" s="79"/>
      <c r="Y76" s="80"/>
      <c r="Z76" s="78"/>
      <c r="AA76" s="79"/>
      <c r="AB76" s="79"/>
      <c r="AC76" s="79"/>
      <c r="AD76" s="81" t="s">
        <v>583</v>
      </c>
      <c r="AE76" s="81">
        <v>84289</v>
      </c>
      <c r="AF76" s="39"/>
      <c r="AG76" s="39"/>
      <c r="AH76" s="81">
        <v>84309</v>
      </c>
      <c r="AI76" s="39"/>
      <c r="AJ76" s="39"/>
      <c r="AK76" s="81">
        <v>84329</v>
      </c>
      <c r="AL76" s="39"/>
      <c r="AM76" s="39"/>
      <c r="AN76" s="25">
        <v>84349</v>
      </c>
      <c r="AO76" s="39"/>
      <c r="AP76" s="39"/>
      <c r="AQ76" s="81">
        <v>84369</v>
      </c>
      <c r="AR76" s="39"/>
      <c r="AS76" s="39"/>
      <c r="AT76" s="81">
        <v>79139</v>
      </c>
      <c r="AU76" s="39"/>
      <c r="AV76" s="39"/>
      <c r="AW76" s="25">
        <v>116119</v>
      </c>
      <c r="AX76" s="39"/>
      <c r="AY76" s="39"/>
      <c r="AZ76" s="25">
        <v>110429</v>
      </c>
      <c r="BA76" s="39"/>
      <c r="BB76" s="39"/>
      <c r="BC76" s="25"/>
      <c r="BD76" s="39"/>
      <c r="BE76" s="39"/>
      <c r="BF76" s="25"/>
      <c r="BG76" s="39"/>
      <c r="BH76" s="39"/>
      <c r="BI76" s="25"/>
      <c r="BJ76" s="39"/>
      <c r="BK76" s="39"/>
      <c r="BL76" s="25"/>
      <c r="BM76" s="39"/>
      <c r="BN76" s="39"/>
    </row>
    <row r="77" spans="1:66" x14ac:dyDescent="0.2">
      <c r="A77" s="30" t="s">
        <v>24</v>
      </c>
      <c r="B77" s="30" t="s">
        <v>25</v>
      </c>
      <c r="C77" s="30">
        <f>'À renseigner'!$I$13</f>
        <v>0</v>
      </c>
      <c r="D77" s="77"/>
      <c r="E77" s="78"/>
      <c r="F77" s="78"/>
      <c r="G77" s="78"/>
      <c r="H77" s="78"/>
      <c r="I77" s="79"/>
      <c r="J77" s="79"/>
      <c r="K77" s="79"/>
      <c r="L77" s="79"/>
      <c r="M77" s="78" t="s">
        <v>26</v>
      </c>
      <c r="N77" s="78" t="s">
        <v>26</v>
      </c>
      <c r="O77" s="79"/>
      <c r="P77" s="79"/>
      <c r="Q77" s="79"/>
      <c r="R77" s="79"/>
      <c r="S77" s="79"/>
      <c r="T77" s="79"/>
      <c r="U77" s="79"/>
      <c r="V77" s="79"/>
      <c r="W77" s="96"/>
      <c r="X77" s="79"/>
      <c r="Y77" s="80"/>
      <c r="Z77" s="78"/>
      <c r="AA77" s="79"/>
      <c r="AB77" s="79"/>
      <c r="AC77" s="79"/>
      <c r="AD77" s="81" t="s">
        <v>583</v>
      </c>
      <c r="AE77" s="81">
        <v>84289</v>
      </c>
      <c r="AF77" s="39"/>
      <c r="AG77" s="39"/>
      <c r="AH77" s="81">
        <v>84309</v>
      </c>
      <c r="AI77" s="39"/>
      <c r="AJ77" s="39"/>
      <c r="AK77" s="81">
        <v>84329</v>
      </c>
      <c r="AL77" s="39"/>
      <c r="AM77" s="39"/>
      <c r="AN77" s="25">
        <v>84349</v>
      </c>
      <c r="AO77" s="39"/>
      <c r="AP77" s="39"/>
      <c r="AQ77" s="81">
        <v>84369</v>
      </c>
      <c r="AR77" s="39"/>
      <c r="AS77" s="39"/>
      <c r="AT77" s="81">
        <v>79139</v>
      </c>
      <c r="AU77" s="39"/>
      <c r="AV77" s="39"/>
      <c r="AW77" s="25">
        <v>116119</v>
      </c>
      <c r="AX77" s="39"/>
      <c r="AY77" s="39"/>
      <c r="AZ77" s="25">
        <v>110429</v>
      </c>
      <c r="BA77" s="39"/>
      <c r="BB77" s="39"/>
      <c r="BC77" s="25"/>
      <c r="BD77" s="39"/>
      <c r="BE77" s="39"/>
      <c r="BF77" s="25"/>
      <c r="BG77" s="39"/>
      <c r="BH77" s="39"/>
      <c r="BI77" s="25"/>
      <c r="BJ77" s="39"/>
      <c r="BK77" s="39"/>
      <c r="BL77" s="25"/>
      <c r="BM77" s="39"/>
      <c r="BN77" s="39"/>
    </row>
    <row r="78" spans="1:66" x14ac:dyDescent="0.2">
      <c r="A78" s="30" t="s">
        <v>24</v>
      </c>
      <c r="B78" s="30" t="s">
        <v>25</v>
      </c>
      <c r="C78" s="30">
        <f>'À renseigner'!$I$13</f>
        <v>0</v>
      </c>
      <c r="D78" s="77"/>
      <c r="E78" s="78"/>
      <c r="F78" s="78"/>
      <c r="G78" s="78"/>
      <c r="H78" s="78"/>
      <c r="I78" s="79"/>
      <c r="J78" s="79"/>
      <c r="K78" s="79"/>
      <c r="L78" s="79"/>
      <c r="M78" s="78" t="s">
        <v>26</v>
      </c>
      <c r="N78" s="78" t="s">
        <v>26</v>
      </c>
      <c r="O78" s="79"/>
      <c r="P78" s="79"/>
      <c r="Q78" s="79"/>
      <c r="R78" s="79"/>
      <c r="S78" s="79"/>
      <c r="T78" s="79"/>
      <c r="U78" s="79"/>
      <c r="V78" s="79"/>
      <c r="W78" s="96"/>
      <c r="X78" s="79"/>
      <c r="Y78" s="80"/>
      <c r="Z78" s="78"/>
      <c r="AA78" s="79"/>
      <c r="AB78" s="79"/>
      <c r="AC78" s="79"/>
      <c r="AD78" s="81" t="s">
        <v>583</v>
      </c>
      <c r="AE78" s="81">
        <v>84289</v>
      </c>
      <c r="AF78" s="39"/>
      <c r="AG78" s="39"/>
      <c r="AH78" s="81">
        <v>84309</v>
      </c>
      <c r="AI78" s="39"/>
      <c r="AJ78" s="39"/>
      <c r="AK78" s="81">
        <v>84329</v>
      </c>
      <c r="AL78" s="39"/>
      <c r="AM78" s="39"/>
      <c r="AN78" s="25">
        <v>84349</v>
      </c>
      <c r="AO78" s="39"/>
      <c r="AP78" s="39"/>
      <c r="AQ78" s="81">
        <v>84369</v>
      </c>
      <c r="AR78" s="39"/>
      <c r="AS78" s="39"/>
      <c r="AT78" s="81">
        <v>79139</v>
      </c>
      <c r="AU78" s="39"/>
      <c r="AV78" s="39"/>
      <c r="AW78" s="25">
        <v>116119</v>
      </c>
      <c r="AX78" s="39"/>
      <c r="AY78" s="39"/>
      <c r="AZ78" s="25">
        <v>110429</v>
      </c>
      <c r="BA78" s="39"/>
      <c r="BB78" s="39"/>
      <c r="BC78" s="25"/>
      <c r="BD78" s="39"/>
      <c r="BE78" s="39"/>
      <c r="BF78" s="25"/>
      <c r="BG78" s="39"/>
      <c r="BH78" s="39"/>
      <c r="BI78" s="25"/>
      <c r="BJ78" s="39"/>
      <c r="BK78" s="39"/>
      <c r="BL78" s="25"/>
      <c r="BM78" s="39"/>
      <c r="BN78" s="39"/>
    </row>
    <row r="79" spans="1:66" x14ac:dyDescent="0.2">
      <c r="A79" s="30" t="s">
        <v>24</v>
      </c>
      <c r="B79" s="30" t="s">
        <v>25</v>
      </c>
      <c r="C79" s="30">
        <f>'À renseigner'!$I$13</f>
        <v>0</v>
      </c>
      <c r="D79" s="77"/>
      <c r="E79" s="78"/>
      <c r="F79" s="78"/>
      <c r="G79" s="78"/>
      <c r="H79" s="78"/>
      <c r="I79" s="79"/>
      <c r="J79" s="79"/>
      <c r="K79" s="79"/>
      <c r="L79" s="79"/>
      <c r="M79" s="78" t="s">
        <v>26</v>
      </c>
      <c r="N79" s="78" t="s">
        <v>26</v>
      </c>
      <c r="O79" s="79"/>
      <c r="P79" s="79"/>
      <c r="Q79" s="79"/>
      <c r="R79" s="79"/>
      <c r="S79" s="79"/>
      <c r="T79" s="79"/>
      <c r="U79" s="79"/>
      <c r="V79" s="79"/>
      <c r="W79" s="96"/>
      <c r="X79" s="79"/>
      <c r="Y79" s="80"/>
      <c r="Z79" s="78"/>
      <c r="AA79" s="79"/>
      <c r="AB79" s="79"/>
      <c r="AC79" s="79"/>
      <c r="AD79" s="81" t="s">
        <v>583</v>
      </c>
      <c r="AE79" s="81">
        <v>84289</v>
      </c>
      <c r="AF79" s="39"/>
      <c r="AG79" s="39"/>
      <c r="AH79" s="81">
        <v>84309</v>
      </c>
      <c r="AI79" s="39"/>
      <c r="AJ79" s="39"/>
      <c r="AK79" s="81">
        <v>84329</v>
      </c>
      <c r="AL79" s="39"/>
      <c r="AM79" s="39"/>
      <c r="AN79" s="25">
        <v>84349</v>
      </c>
      <c r="AO79" s="39"/>
      <c r="AP79" s="39"/>
      <c r="AQ79" s="81">
        <v>84369</v>
      </c>
      <c r="AR79" s="39"/>
      <c r="AS79" s="39"/>
      <c r="AT79" s="81">
        <v>79139</v>
      </c>
      <c r="AU79" s="39"/>
      <c r="AV79" s="39"/>
      <c r="AW79" s="25">
        <v>116119</v>
      </c>
      <c r="AX79" s="39"/>
      <c r="AY79" s="39"/>
      <c r="AZ79" s="25">
        <v>110429</v>
      </c>
      <c r="BA79" s="39"/>
      <c r="BB79" s="39"/>
      <c r="BC79" s="25"/>
      <c r="BD79" s="39"/>
      <c r="BE79" s="39"/>
      <c r="BF79" s="25"/>
      <c r="BG79" s="39"/>
      <c r="BH79" s="39"/>
      <c r="BI79" s="25"/>
      <c r="BJ79" s="39"/>
      <c r="BK79" s="39"/>
      <c r="BL79" s="25"/>
      <c r="BM79" s="39"/>
      <c r="BN79" s="39"/>
    </row>
    <row r="80" spans="1:66" x14ac:dyDescent="0.2">
      <c r="A80" s="30" t="s">
        <v>24</v>
      </c>
      <c r="B80" s="30" t="s">
        <v>25</v>
      </c>
      <c r="C80" s="30">
        <f>'À renseigner'!$I$13</f>
        <v>0</v>
      </c>
      <c r="D80" s="77"/>
      <c r="E80" s="78"/>
      <c r="F80" s="78"/>
      <c r="G80" s="78"/>
      <c r="H80" s="78"/>
      <c r="I80" s="79"/>
      <c r="J80" s="79"/>
      <c r="K80" s="79"/>
      <c r="L80" s="79"/>
      <c r="M80" s="78" t="s">
        <v>26</v>
      </c>
      <c r="N80" s="78" t="s">
        <v>26</v>
      </c>
      <c r="O80" s="79"/>
      <c r="P80" s="79"/>
      <c r="Q80" s="79"/>
      <c r="R80" s="79"/>
      <c r="S80" s="79"/>
      <c r="T80" s="79"/>
      <c r="U80" s="79"/>
      <c r="V80" s="79"/>
      <c r="W80" s="96"/>
      <c r="X80" s="79"/>
      <c r="Y80" s="80"/>
      <c r="Z80" s="78"/>
      <c r="AA80" s="79"/>
      <c r="AB80" s="79"/>
      <c r="AC80" s="79"/>
      <c r="AD80" s="81" t="s">
        <v>583</v>
      </c>
      <c r="AE80" s="81">
        <v>84289</v>
      </c>
      <c r="AF80" s="39"/>
      <c r="AG80" s="39"/>
      <c r="AH80" s="81">
        <v>84309</v>
      </c>
      <c r="AI80" s="39"/>
      <c r="AJ80" s="39"/>
      <c r="AK80" s="81">
        <v>84329</v>
      </c>
      <c r="AL80" s="39"/>
      <c r="AM80" s="39"/>
      <c r="AN80" s="25">
        <v>84349</v>
      </c>
      <c r="AO80" s="39"/>
      <c r="AP80" s="39"/>
      <c r="AQ80" s="81">
        <v>84369</v>
      </c>
      <c r="AR80" s="39"/>
      <c r="AS80" s="39"/>
      <c r="AT80" s="81">
        <v>79139</v>
      </c>
      <c r="AU80" s="39"/>
      <c r="AV80" s="39"/>
      <c r="AW80" s="25">
        <v>116119</v>
      </c>
      <c r="AX80" s="39"/>
      <c r="AY80" s="39"/>
      <c r="AZ80" s="25">
        <v>110429</v>
      </c>
      <c r="BA80" s="39"/>
      <c r="BB80" s="39"/>
      <c r="BC80" s="25"/>
      <c r="BD80" s="39"/>
      <c r="BE80" s="39"/>
      <c r="BF80" s="25"/>
      <c r="BG80" s="39"/>
      <c r="BH80" s="39"/>
      <c r="BI80" s="25"/>
      <c r="BJ80" s="39"/>
      <c r="BK80" s="39"/>
      <c r="BL80" s="25"/>
      <c r="BM80" s="39"/>
      <c r="BN80" s="39"/>
    </row>
    <row r="81" spans="1:66" x14ac:dyDescent="0.2">
      <c r="A81" s="30" t="s">
        <v>24</v>
      </c>
      <c r="B81" s="30" t="s">
        <v>25</v>
      </c>
      <c r="C81" s="30">
        <f>'À renseigner'!$I$13</f>
        <v>0</v>
      </c>
      <c r="D81" s="77"/>
      <c r="E81" s="78"/>
      <c r="F81" s="78"/>
      <c r="G81" s="78"/>
      <c r="H81" s="78"/>
      <c r="I81" s="79"/>
      <c r="J81" s="79"/>
      <c r="K81" s="79"/>
      <c r="L81" s="79"/>
      <c r="M81" s="78" t="s">
        <v>26</v>
      </c>
      <c r="N81" s="78" t="s">
        <v>26</v>
      </c>
      <c r="O81" s="79"/>
      <c r="P81" s="79"/>
      <c r="Q81" s="79"/>
      <c r="R81" s="79"/>
      <c r="S81" s="79"/>
      <c r="T81" s="79"/>
      <c r="U81" s="79"/>
      <c r="V81" s="79"/>
      <c r="W81" s="96"/>
      <c r="X81" s="79"/>
      <c r="Y81" s="80"/>
      <c r="Z81" s="78"/>
      <c r="AA81" s="79"/>
      <c r="AB81" s="79"/>
      <c r="AC81" s="79"/>
      <c r="AD81" s="81" t="s">
        <v>583</v>
      </c>
      <c r="AE81" s="81">
        <v>84289</v>
      </c>
      <c r="AF81" s="39"/>
      <c r="AG81" s="39"/>
      <c r="AH81" s="81">
        <v>84309</v>
      </c>
      <c r="AI81" s="39"/>
      <c r="AJ81" s="39"/>
      <c r="AK81" s="81">
        <v>84329</v>
      </c>
      <c r="AL81" s="39"/>
      <c r="AM81" s="39"/>
      <c r="AN81" s="25">
        <v>84349</v>
      </c>
      <c r="AO81" s="39"/>
      <c r="AP81" s="39"/>
      <c r="AQ81" s="81">
        <v>84369</v>
      </c>
      <c r="AR81" s="39"/>
      <c r="AS81" s="39"/>
      <c r="AT81" s="81">
        <v>79139</v>
      </c>
      <c r="AU81" s="39"/>
      <c r="AV81" s="39"/>
      <c r="AW81" s="25">
        <v>116119</v>
      </c>
      <c r="AX81" s="39"/>
      <c r="AY81" s="39"/>
      <c r="AZ81" s="25">
        <v>110429</v>
      </c>
      <c r="BA81" s="39"/>
      <c r="BB81" s="39"/>
      <c r="BC81" s="25"/>
      <c r="BD81" s="39"/>
      <c r="BE81" s="39"/>
      <c r="BF81" s="25"/>
      <c r="BG81" s="39"/>
      <c r="BH81" s="39"/>
      <c r="BI81" s="25"/>
      <c r="BJ81" s="39"/>
      <c r="BK81" s="39"/>
      <c r="BL81" s="25"/>
      <c r="BM81" s="39"/>
      <c r="BN81" s="39"/>
    </row>
    <row r="82" spans="1:66" x14ac:dyDescent="0.2">
      <c r="A82" s="30" t="s">
        <v>24</v>
      </c>
      <c r="B82" s="30" t="s">
        <v>25</v>
      </c>
      <c r="C82" s="30">
        <f>'À renseigner'!$I$13</f>
        <v>0</v>
      </c>
      <c r="D82" s="77"/>
      <c r="E82" s="78"/>
      <c r="F82" s="78"/>
      <c r="G82" s="78"/>
      <c r="H82" s="78"/>
      <c r="I82" s="79"/>
      <c r="J82" s="79"/>
      <c r="K82" s="79"/>
      <c r="L82" s="79"/>
      <c r="M82" s="78" t="s">
        <v>26</v>
      </c>
      <c r="N82" s="78" t="s">
        <v>26</v>
      </c>
      <c r="O82" s="79"/>
      <c r="P82" s="79"/>
      <c r="Q82" s="79"/>
      <c r="R82" s="79"/>
      <c r="S82" s="79"/>
      <c r="T82" s="79"/>
      <c r="U82" s="79"/>
      <c r="V82" s="79"/>
      <c r="W82" s="96"/>
      <c r="X82" s="79"/>
      <c r="Y82" s="80"/>
      <c r="Z82" s="78"/>
      <c r="AA82" s="79"/>
      <c r="AB82" s="79"/>
      <c r="AC82" s="79"/>
      <c r="AD82" s="81" t="s">
        <v>583</v>
      </c>
      <c r="AE82" s="81">
        <v>84289</v>
      </c>
      <c r="AF82" s="39"/>
      <c r="AG82" s="39"/>
      <c r="AH82" s="81">
        <v>84309</v>
      </c>
      <c r="AI82" s="39"/>
      <c r="AJ82" s="39"/>
      <c r="AK82" s="81">
        <v>84329</v>
      </c>
      <c r="AL82" s="39"/>
      <c r="AM82" s="39"/>
      <c r="AN82" s="25">
        <v>84349</v>
      </c>
      <c r="AO82" s="39"/>
      <c r="AP82" s="39"/>
      <c r="AQ82" s="81">
        <v>84369</v>
      </c>
      <c r="AR82" s="39"/>
      <c r="AS82" s="39"/>
      <c r="AT82" s="81">
        <v>79139</v>
      </c>
      <c r="AU82" s="39"/>
      <c r="AV82" s="39"/>
      <c r="AW82" s="25">
        <v>116119</v>
      </c>
      <c r="AX82" s="39"/>
      <c r="AY82" s="39"/>
      <c r="AZ82" s="25">
        <v>110429</v>
      </c>
      <c r="BA82" s="39"/>
      <c r="BB82" s="39"/>
      <c r="BC82" s="25"/>
      <c r="BD82" s="39"/>
      <c r="BE82" s="39"/>
      <c r="BF82" s="25"/>
      <c r="BG82" s="39"/>
      <c r="BH82" s="39"/>
      <c r="BI82" s="25"/>
      <c r="BJ82" s="39"/>
      <c r="BK82" s="39"/>
      <c r="BL82" s="25"/>
      <c r="BM82" s="39"/>
      <c r="BN82" s="39"/>
    </row>
    <row r="83" spans="1:66" x14ac:dyDescent="0.2">
      <c r="A83" s="30" t="s">
        <v>24</v>
      </c>
      <c r="B83" s="30" t="s">
        <v>25</v>
      </c>
      <c r="C83" s="30">
        <f>'À renseigner'!$I$13</f>
        <v>0</v>
      </c>
      <c r="D83" s="77"/>
      <c r="E83" s="78"/>
      <c r="F83" s="78"/>
      <c r="G83" s="78"/>
      <c r="H83" s="78"/>
      <c r="I83" s="79"/>
      <c r="J83" s="79"/>
      <c r="K83" s="79"/>
      <c r="L83" s="79"/>
      <c r="M83" s="78" t="s">
        <v>26</v>
      </c>
      <c r="N83" s="78" t="s">
        <v>26</v>
      </c>
      <c r="O83" s="79"/>
      <c r="P83" s="79"/>
      <c r="Q83" s="79"/>
      <c r="R83" s="79"/>
      <c r="S83" s="79"/>
      <c r="T83" s="79"/>
      <c r="U83" s="79"/>
      <c r="V83" s="79"/>
      <c r="W83" s="96"/>
      <c r="X83" s="79"/>
      <c r="Y83" s="80"/>
      <c r="Z83" s="78"/>
      <c r="AA83" s="79"/>
      <c r="AB83" s="79"/>
      <c r="AC83" s="79"/>
      <c r="AD83" s="81" t="s">
        <v>583</v>
      </c>
      <c r="AE83" s="81">
        <v>84289</v>
      </c>
      <c r="AF83" s="39"/>
      <c r="AG83" s="39"/>
      <c r="AH83" s="81">
        <v>84309</v>
      </c>
      <c r="AI83" s="39"/>
      <c r="AJ83" s="39"/>
      <c r="AK83" s="81">
        <v>84329</v>
      </c>
      <c r="AL83" s="39"/>
      <c r="AM83" s="39"/>
      <c r="AN83" s="25">
        <v>84349</v>
      </c>
      <c r="AO83" s="39"/>
      <c r="AP83" s="39"/>
      <c r="AQ83" s="81">
        <v>84369</v>
      </c>
      <c r="AR83" s="39"/>
      <c r="AS83" s="39"/>
      <c r="AT83" s="81">
        <v>79139</v>
      </c>
      <c r="AU83" s="39"/>
      <c r="AV83" s="39"/>
      <c r="AW83" s="25">
        <v>116119</v>
      </c>
      <c r="AX83" s="39"/>
      <c r="AY83" s="39"/>
      <c r="AZ83" s="25">
        <v>110429</v>
      </c>
      <c r="BA83" s="39"/>
      <c r="BB83" s="39"/>
      <c r="BC83" s="25"/>
      <c r="BD83" s="39"/>
      <c r="BE83" s="39"/>
      <c r="BF83" s="25"/>
      <c r="BG83" s="39"/>
      <c r="BH83" s="39"/>
      <c r="BI83" s="25"/>
      <c r="BJ83" s="39"/>
      <c r="BK83" s="39"/>
      <c r="BL83" s="25"/>
      <c r="BM83" s="39"/>
      <c r="BN83" s="39"/>
    </row>
    <row r="84" spans="1:66" x14ac:dyDescent="0.2">
      <c r="A84" s="30" t="s">
        <v>24</v>
      </c>
      <c r="B84" s="30" t="s">
        <v>25</v>
      </c>
      <c r="C84" s="30">
        <f>'À renseigner'!$I$13</f>
        <v>0</v>
      </c>
      <c r="D84" s="77"/>
      <c r="E84" s="78"/>
      <c r="F84" s="78"/>
      <c r="G84" s="78"/>
      <c r="H84" s="78"/>
      <c r="I84" s="79"/>
      <c r="J84" s="79"/>
      <c r="K84" s="79"/>
      <c r="L84" s="79"/>
      <c r="M84" s="78" t="s">
        <v>26</v>
      </c>
      <c r="N84" s="78" t="s">
        <v>26</v>
      </c>
      <c r="O84" s="79"/>
      <c r="P84" s="79"/>
      <c r="Q84" s="79"/>
      <c r="R84" s="79"/>
      <c r="S84" s="79"/>
      <c r="T84" s="79"/>
      <c r="U84" s="79"/>
      <c r="V84" s="79"/>
      <c r="W84" s="96"/>
      <c r="X84" s="79"/>
      <c r="Y84" s="80"/>
      <c r="Z84" s="78"/>
      <c r="AA84" s="79"/>
      <c r="AB84" s="79"/>
      <c r="AC84" s="79"/>
      <c r="AD84" s="81" t="s">
        <v>583</v>
      </c>
      <c r="AE84" s="81">
        <v>84289</v>
      </c>
      <c r="AF84" s="39"/>
      <c r="AG84" s="39"/>
      <c r="AH84" s="81">
        <v>84309</v>
      </c>
      <c r="AI84" s="39"/>
      <c r="AJ84" s="39"/>
      <c r="AK84" s="81">
        <v>84329</v>
      </c>
      <c r="AL84" s="39"/>
      <c r="AM84" s="39"/>
      <c r="AN84" s="25">
        <v>84349</v>
      </c>
      <c r="AO84" s="39"/>
      <c r="AP84" s="39"/>
      <c r="AQ84" s="81">
        <v>84369</v>
      </c>
      <c r="AR84" s="39"/>
      <c r="AS84" s="39"/>
      <c r="AT84" s="81">
        <v>79139</v>
      </c>
      <c r="AU84" s="39"/>
      <c r="AV84" s="39"/>
      <c r="AW84" s="25">
        <v>116119</v>
      </c>
      <c r="AX84" s="39"/>
      <c r="AY84" s="39"/>
      <c r="AZ84" s="25">
        <v>110429</v>
      </c>
      <c r="BA84" s="39"/>
      <c r="BB84" s="39"/>
      <c r="BC84" s="25"/>
      <c r="BD84" s="39"/>
      <c r="BE84" s="39"/>
      <c r="BF84" s="25"/>
      <c r="BG84" s="39"/>
      <c r="BH84" s="39"/>
      <c r="BI84" s="25"/>
      <c r="BJ84" s="39"/>
      <c r="BK84" s="39"/>
      <c r="BL84" s="25"/>
      <c r="BM84" s="39"/>
      <c r="BN84" s="39"/>
    </row>
    <row r="85" spans="1:66" x14ac:dyDescent="0.2">
      <c r="A85" s="30" t="s">
        <v>24</v>
      </c>
      <c r="B85" s="30" t="s">
        <v>25</v>
      </c>
      <c r="C85" s="30">
        <f>'À renseigner'!$I$13</f>
        <v>0</v>
      </c>
      <c r="D85" s="77"/>
      <c r="E85" s="78"/>
      <c r="F85" s="78"/>
      <c r="G85" s="78"/>
      <c r="H85" s="78"/>
      <c r="I85" s="79"/>
      <c r="J85" s="79"/>
      <c r="K85" s="79"/>
      <c r="L85" s="79"/>
      <c r="M85" s="78" t="s">
        <v>26</v>
      </c>
      <c r="N85" s="78" t="s">
        <v>26</v>
      </c>
      <c r="O85" s="79"/>
      <c r="P85" s="79"/>
      <c r="Q85" s="79"/>
      <c r="R85" s="79"/>
      <c r="S85" s="79"/>
      <c r="T85" s="79"/>
      <c r="U85" s="79"/>
      <c r="V85" s="79"/>
      <c r="W85" s="96"/>
      <c r="X85" s="79"/>
      <c r="Y85" s="80"/>
      <c r="Z85" s="78"/>
      <c r="AA85" s="79"/>
      <c r="AB85" s="79"/>
      <c r="AC85" s="79"/>
      <c r="AD85" s="81" t="s">
        <v>583</v>
      </c>
      <c r="AE85" s="81">
        <v>84289</v>
      </c>
      <c r="AF85" s="39"/>
      <c r="AG85" s="39"/>
      <c r="AH85" s="81">
        <v>84309</v>
      </c>
      <c r="AI85" s="39"/>
      <c r="AJ85" s="39"/>
      <c r="AK85" s="81">
        <v>84329</v>
      </c>
      <c r="AL85" s="39"/>
      <c r="AM85" s="39"/>
      <c r="AN85" s="25">
        <v>84349</v>
      </c>
      <c r="AO85" s="39"/>
      <c r="AP85" s="39"/>
      <c r="AQ85" s="81">
        <v>84369</v>
      </c>
      <c r="AR85" s="39"/>
      <c r="AS85" s="39"/>
      <c r="AT85" s="81">
        <v>79139</v>
      </c>
      <c r="AU85" s="39"/>
      <c r="AV85" s="39"/>
      <c r="AW85" s="25">
        <v>116119</v>
      </c>
      <c r="AX85" s="39"/>
      <c r="AY85" s="39"/>
      <c r="AZ85" s="25">
        <v>110429</v>
      </c>
      <c r="BA85" s="39"/>
      <c r="BB85" s="39"/>
      <c r="BC85" s="25"/>
      <c r="BD85" s="39"/>
      <c r="BE85" s="39"/>
      <c r="BF85" s="25"/>
      <c r="BG85" s="39"/>
      <c r="BH85" s="39"/>
      <c r="BI85" s="25"/>
      <c r="BJ85" s="39"/>
      <c r="BK85" s="39"/>
      <c r="BL85" s="25"/>
      <c r="BM85" s="39"/>
      <c r="BN85" s="39"/>
    </row>
    <row r="86" spans="1:66" x14ac:dyDescent="0.2">
      <c r="A86" s="30" t="s">
        <v>24</v>
      </c>
      <c r="B86" s="30" t="s">
        <v>25</v>
      </c>
      <c r="C86" s="30">
        <f>'À renseigner'!$I$13</f>
        <v>0</v>
      </c>
      <c r="D86" s="77"/>
      <c r="E86" s="78"/>
      <c r="F86" s="78"/>
      <c r="G86" s="78"/>
      <c r="H86" s="78"/>
      <c r="I86" s="79"/>
      <c r="J86" s="79"/>
      <c r="K86" s="79"/>
      <c r="L86" s="79"/>
      <c r="M86" s="78" t="s">
        <v>26</v>
      </c>
      <c r="N86" s="78" t="s">
        <v>26</v>
      </c>
      <c r="O86" s="79"/>
      <c r="P86" s="79"/>
      <c r="Q86" s="79"/>
      <c r="R86" s="79"/>
      <c r="S86" s="79"/>
      <c r="T86" s="79"/>
      <c r="U86" s="79"/>
      <c r="V86" s="79"/>
      <c r="W86" s="96"/>
      <c r="X86" s="79"/>
      <c r="Y86" s="80"/>
      <c r="Z86" s="78"/>
      <c r="AA86" s="79"/>
      <c r="AB86" s="79"/>
      <c r="AC86" s="79"/>
      <c r="AD86" s="81" t="s">
        <v>583</v>
      </c>
      <c r="AE86" s="81">
        <v>84289</v>
      </c>
      <c r="AF86" s="39"/>
      <c r="AG86" s="39"/>
      <c r="AH86" s="81">
        <v>84309</v>
      </c>
      <c r="AI86" s="39"/>
      <c r="AJ86" s="39"/>
      <c r="AK86" s="81">
        <v>84329</v>
      </c>
      <c r="AL86" s="39"/>
      <c r="AM86" s="39"/>
      <c r="AN86" s="25">
        <v>84349</v>
      </c>
      <c r="AO86" s="39"/>
      <c r="AP86" s="39"/>
      <c r="AQ86" s="81">
        <v>84369</v>
      </c>
      <c r="AR86" s="39"/>
      <c r="AS86" s="39"/>
      <c r="AT86" s="81">
        <v>79139</v>
      </c>
      <c r="AU86" s="39"/>
      <c r="AV86" s="39"/>
      <c r="AW86" s="25">
        <v>116119</v>
      </c>
      <c r="AX86" s="39"/>
      <c r="AY86" s="39"/>
      <c r="AZ86" s="25">
        <v>110429</v>
      </c>
      <c r="BA86" s="39"/>
      <c r="BB86" s="39"/>
      <c r="BC86" s="25"/>
      <c r="BD86" s="39"/>
      <c r="BE86" s="39"/>
      <c r="BF86" s="25"/>
      <c r="BG86" s="39"/>
      <c r="BH86" s="39"/>
      <c r="BI86" s="25"/>
      <c r="BJ86" s="39"/>
      <c r="BK86" s="39"/>
      <c r="BL86" s="25"/>
      <c r="BM86" s="39"/>
      <c r="BN86" s="39"/>
    </row>
    <row r="87" spans="1:66" x14ac:dyDescent="0.2">
      <c r="A87" s="30" t="s">
        <v>24</v>
      </c>
      <c r="B87" s="30" t="s">
        <v>25</v>
      </c>
      <c r="C87" s="30">
        <f>'À renseigner'!$I$13</f>
        <v>0</v>
      </c>
      <c r="D87" s="77"/>
      <c r="E87" s="78"/>
      <c r="F87" s="78"/>
      <c r="G87" s="78"/>
      <c r="H87" s="78"/>
      <c r="I87" s="79"/>
      <c r="J87" s="79"/>
      <c r="K87" s="79"/>
      <c r="L87" s="79"/>
      <c r="M87" s="78" t="s">
        <v>26</v>
      </c>
      <c r="N87" s="78" t="s">
        <v>26</v>
      </c>
      <c r="O87" s="79"/>
      <c r="P87" s="79"/>
      <c r="Q87" s="79"/>
      <c r="R87" s="79"/>
      <c r="S87" s="79"/>
      <c r="T87" s="79"/>
      <c r="U87" s="79"/>
      <c r="V87" s="79"/>
      <c r="W87" s="96"/>
      <c r="X87" s="79"/>
      <c r="Y87" s="80"/>
      <c r="Z87" s="78"/>
      <c r="AA87" s="79"/>
      <c r="AB87" s="79"/>
      <c r="AC87" s="79"/>
      <c r="AD87" s="81" t="s">
        <v>583</v>
      </c>
      <c r="AE87" s="81">
        <v>84289</v>
      </c>
      <c r="AF87" s="39"/>
      <c r="AG87" s="39"/>
      <c r="AH87" s="81">
        <v>84309</v>
      </c>
      <c r="AI87" s="39"/>
      <c r="AJ87" s="39"/>
      <c r="AK87" s="81">
        <v>84329</v>
      </c>
      <c r="AL87" s="39"/>
      <c r="AM87" s="39"/>
      <c r="AN87" s="25">
        <v>84349</v>
      </c>
      <c r="AO87" s="39"/>
      <c r="AP87" s="39"/>
      <c r="AQ87" s="81">
        <v>84369</v>
      </c>
      <c r="AR87" s="39"/>
      <c r="AS87" s="39"/>
      <c r="AT87" s="81">
        <v>79139</v>
      </c>
      <c r="AU87" s="39"/>
      <c r="AV87" s="39"/>
      <c r="AW87" s="25">
        <v>116119</v>
      </c>
      <c r="AX87" s="39"/>
      <c r="AY87" s="39"/>
      <c r="AZ87" s="25">
        <v>110429</v>
      </c>
      <c r="BA87" s="39"/>
      <c r="BB87" s="39"/>
      <c r="BC87" s="25"/>
      <c r="BD87" s="39"/>
      <c r="BE87" s="39"/>
      <c r="BF87" s="25"/>
      <c r="BG87" s="39"/>
      <c r="BH87" s="39"/>
      <c r="BI87" s="25"/>
      <c r="BJ87" s="39"/>
      <c r="BK87" s="39"/>
      <c r="BL87" s="25"/>
      <c r="BM87" s="39"/>
      <c r="BN87" s="39"/>
    </row>
    <row r="88" spans="1:66" x14ac:dyDescent="0.2">
      <c r="A88" s="30" t="s">
        <v>24</v>
      </c>
      <c r="B88" s="30" t="s">
        <v>25</v>
      </c>
      <c r="C88" s="30">
        <f>'À renseigner'!$I$13</f>
        <v>0</v>
      </c>
      <c r="D88" s="77"/>
      <c r="E88" s="78"/>
      <c r="F88" s="78"/>
      <c r="G88" s="78"/>
      <c r="H88" s="78"/>
      <c r="I88" s="79"/>
      <c r="J88" s="79"/>
      <c r="K88" s="79"/>
      <c r="L88" s="79"/>
      <c r="M88" s="78" t="s">
        <v>26</v>
      </c>
      <c r="N88" s="78" t="s">
        <v>26</v>
      </c>
      <c r="O88" s="79"/>
      <c r="P88" s="79"/>
      <c r="Q88" s="79"/>
      <c r="R88" s="79"/>
      <c r="S88" s="79"/>
      <c r="T88" s="79"/>
      <c r="U88" s="79"/>
      <c r="V88" s="79"/>
      <c r="W88" s="96"/>
      <c r="X88" s="79"/>
      <c r="Y88" s="80"/>
      <c r="Z88" s="78"/>
      <c r="AA88" s="79"/>
      <c r="AB88" s="79"/>
      <c r="AC88" s="79"/>
      <c r="AD88" s="81" t="s">
        <v>583</v>
      </c>
      <c r="AE88" s="81">
        <v>84289</v>
      </c>
      <c r="AF88" s="39"/>
      <c r="AG88" s="39"/>
      <c r="AH88" s="81">
        <v>84309</v>
      </c>
      <c r="AI88" s="39"/>
      <c r="AJ88" s="39"/>
      <c r="AK88" s="81">
        <v>84329</v>
      </c>
      <c r="AL88" s="39"/>
      <c r="AM88" s="39"/>
      <c r="AN88" s="25">
        <v>84349</v>
      </c>
      <c r="AO88" s="39"/>
      <c r="AP88" s="39"/>
      <c r="AQ88" s="81">
        <v>84369</v>
      </c>
      <c r="AR88" s="39"/>
      <c r="AS88" s="39"/>
      <c r="AT88" s="81">
        <v>79139</v>
      </c>
      <c r="AU88" s="39"/>
      <c r="AV88" s="39"/>
      <c r="AW88" s="25">
        <v>116119</v>
      </c>
      <c r="AX88" s="39"/>
      <c r="AY88" s="39"/>
      <c r="AZ88" s="25">
        <v>110429</v>
      </c>
      <c r="BA88" s="39"/>
      <c r="BB88" s="39"/>
      <c r="BC88" s="25"/>
      <c r="BD88" s="39"/>
      <c r="BE88" s="39"/>
      <c r="BF88" s="25"/>
      <c r="BG88" s="39"/>
      <c r="BH88" s="39"/>
      <c r="BI88" s="25"/>
      <c r="BJ88" s="39"/>
      <c r="BK88" s="39"/>
      <c r="BL88" s="25"/>
      <c r="BM88" s="39"/>
      <c r="BN88" s="39"/>
    </row>
    <row r="89" spans="1:66" x14ac:dyDescent="0.2">
      <c r="A89" s="30" t="s">
        <v>24</v>
      </c>
      <c r="B89" s="30" t="s">
        <v>25</v>
      </c>
      <c r="C89" s="30">
        <f>'À renseigner'!$I$13</f>
        <v>0</v>
      </c>
      <c r="D89" s="77"/>
      <c r="E89" s="78"/>
      <c r="F89" s="78"/>
      <c r="G89" s="78"/>
      <c r="H89" s="78"/>
      <c r="I89" s="79"/>
      <c r="J89" s="79"/>
      <c r="K89" s="79"/>
      <c r="L89" s="79"/>
      <c r="M89" s="78" t="s">
        <v>26</v>
      </c>
      <c r="N89" s="78" t="s">
        <v>26</v>
      </c>
      <c r="O89" s="79"/>
      <c r="P89" s="79"/>
      <c r="Q89" s="79"/>
      <c r="R89" s="79"/>
      <c r="S89" s="79"/>
      <c r="T89" s="79"/>
      <c r="U89" s="79"/>
      <c r="V89" s="79"/>
      <c r="W89" s="96"/>
      <c r="X89" s="79"/>
      <c r="Y89" s="80"/>
      <c r="Z89" s="78"/>
      <c r="AA89" s="79"/>
      <c r="AB89" s="79"/>
      <c r="AC89" s="79"/>
      <c r="AD89" s="81" t="s">
        <v>583</v>
      </c>
      <c r="AE89" s="81">
        <v>84289</v>
      </c>
      <c r="AF89" s="39"/>
      <c r="AG89" s="39"/>
      <c r="AH89" s="81">
        <v>84309</v>
      </c>
      <c r="AI89" s="39"/>
      <c r="AJ89" s="39"/>
      <c r="AK89" s="81">
        <v>84329</v>
      </c>
      <c r="AL89" s="39"/>
      <c r="AM89" s="39"/>
      <c r="AN89" s="25">
        <v>84349</v>
      </c>
      <c r="AO89" s="39"/>
      <c r="AP89" s="39"/>
      <c r="AQ89" s="81">
        <v>84369</v>
      </c>
      <c r="AR89" s="39"/>
      <c r="AS89" s="39"/>
      <c r="AT89" s="81">
        <v>79139</v>
      </c>
      <c r="AU89" s="39"/>
      <c r="AV89" s="39"/>
      <c r="AW89" s="25">
        <v>116119</v>
      </c>
      <c r="AX89" s="39"/>
      <c r="AY89" s="39"/>
      <c r="AZ89" s="25">
        <v>110429</v>
      </c>
      <c r="BA89" s="39"/>
      <c r="BB89" s="39"/>
      <c r="BC89" s="25"/>
      <c r="BD89" s="39"/>
      <c r="BE89" s="39"/>
      <c r="BF89" s="25"/>
      <c r="BG89" s="39"/>
      <c r="BH89" s="39"/>
      <c r="BI89" s="25"/>
      <c r="BJ89" s="39"/>
      <c r="BK89" s="39"/>
      <c r="BL89" s="25"/>
      <c r="BM89" s="39"/>
      <c r="BN89" s="39"/>
    </row>
    <row r="90" spans="1:66" x14ac:dyDescent="0.2">
      <c r="A90" s="30" t="s">
        <v>24</v>
      </c>
      <c r="B90" s="30" t="s">
        <v>25</v>
      </c>
      <c r="C90" s="30">
        <f>'À renseigner'!$I$13</f>
        <v>0</v>
      </c>
      <c r="D90" s="77"/>
      <c r="E90" s="78"/>
      <c r="F90" s="78"/>
      <c r="G90" s="78"/>
      <c r="H90" s="78"/>
      <c r="I90" s="79"/>
      <c r="J90" s="79"/>
      <c r="K90" s="79"/>
      <c r="L90" s="79"/>
      <c r="M90" s="78" t="s">
        <v>26</v>
      </c>
      <c r="N90" s="78" t="s">
        <v>26</v>
      </c>
      <c r="O90" s="79"/>
      <c r="P90" s="79"/>
      <c r="Q90" s="79"/>
      <c r="R90" s="79"/>
      <c r="S90" s="79"/>
      <c r="T90" s="79"/>
      <c r="U90" s="79"/>
      <c r="V90" s="79"/>
      <c r="W90" s="96"/>
      <c r="X90" s="79"/>
      <c r="Y90" s="80"/>
      <c r="Z90" s="78"/>
      <c r="AA90" s="79"/>
      <c r="AB90" s="79"/>
      <c r="AC90" s="79"/>
      <c r="AD90" s="81" t="s">
        <v>583</v>
      </c>
      <c r="AE90" s="81">
        <v>84289</v>
      </c>
      <c r="AF90" s="39"/>
      <c r="AG90" s="39"/>
      <c r="AH90" s="81">
        <v>84309</v>
      </c>
      <c r="AI90" s="39"/>
      <c r="AJ90" s="39"/>
      <c r="AK90" s="81">
        <v>84329</v>
      </c>
      <c r="AL90" s="39"/>
      <c r="AM90" s="39"/>
      <c r="AN90" s="25">
        <v>84349</v>
      </c>
      <c r="AO90" s="39"/>
      <c r="AP90" s="39"/>
      <c r="AQ90" s="81">
        <v>84369</v>
      </c>
      <c r="AR90" s="39"/>
      <c r="AS90" s="39"/>
      <c r="AT90" s="81">
        <v>79139</v>
      </c>
      <c r="AU90" s="39"/>
      <c r="AV90" s="39"/>
      <c r="AW90" s="25">
        <v>116119</v>
      </c>
      <c r="AX90" s="39"/>
      <c r="AY90" s="39"/>
      <c r="AZ90" s="25">
        <v>110429</v>
      </c>
      <c r="BA90" s="39"/>
      <c r="BB90" s="39"/>
      <c r="BC90" s="25"/>
      <c r="BD90" s="39"/>
      <c r="BE90" s="39"/>
      <c r="BF90" s="25"/>
      <c r="BG90" s="39"/>
      <c r="BH90" s="39"/>
      <c r="BI90" s="25"/>
      <c r="BJ90" s="39"/>
      <c r="BK90" s="39"/>
      <c r="BL90" s="25"/>
      <c r="BM90" s="39"/>
      <c r="BN90" s="39"/>
    </row>
    <row r="91" spans="1:66" x14ac:dyDescent="0.2">
      <c r="A91" s="30" t="s">
        <v>24</v>
      </c>
      <c r="B91" s="30" t="s">
        <v>25</v>
      </c>
      <c r="C91" s="30">
        <f>'À renseigner'!$I$13</f>
        <v>0</v>
      </c>
      <c r="D91" s="77"/>
      <c r="E91" s="78"/>
      <c r="F91" s="78"/>
      <c r="G91" s="78"/>
      <c r="H91" s="78"/>
      <c r="I91" s="79"/>
      <c r="J91" s="79"/>
      <c r="K91" s="79"/>
      <c r="L91" s="79"/>
      <c r="M91" s="78" t="s">
        <v>26</v>
      </c>
      <c r="N91" s="78" t="s">
        <v>26</v>
      </c>
      <c r="O91" s="79"/>
      <c r="P91" s="79"/>
      <c r="Q91" s="79"/>
      <c r="R91" s="79"/>
      <c r="S91" s="79"/>
      <c r="T91" s="79"/>
      <c r="U91" s="79"/>
      <c r="V91" s="79"/>
      <c r="W91" s="96"/>
      <c r="X91" s="79"/>
      <c r="Y91" s="80"/>
      <c r="Z91" s="78"/>
      <c r="AA91" s="79"/>
      <c r="AB91" s="79"/>
      <c r="AC91" s="79"/>
      <c r="AD91" s="81" t="s">
        <v>583</v>
      </c>
      <c r="AE91" s="81">
        <v>84289</v>
      </c>
      <c r="AF91" s="39"/>
      <c r="AG91" s="39"/>
      <c r="AH91" s="81">
        <v>84309</v>
      </c>
      <c r="AI91" s="39"/>
      <c r="AJ91" s="39"/>
      <c r="AK91" s="81">
        <v>84329</v>
      </c>
      <c r="AL91" s="39"/>
      <c r="AM91" s="39"/>
      <c r="AN91" s="25">
        <v>84349</v>
      </c>
      <c r="AO91" s="39"/>
      <c r="AP91" s="39"/>
      <c r="AQ91" s="81">
        <v>84369</v>
      </c>
      <c r="AR91" s="39"/>
      <c r="AS91" s="39"/>
      <c r="AT91" s="81">
        <v>79139</v>
      </c>
      <c r="AU91" s="39"/>
      <c r="AV91" s="39"/>
      <c r="AW91" s="25">
        <v>116119</v>
      </c>
      <c r="AX91" s="39"/>
      <c r="AY91" s="39"/>
      <c r="AZ91" s="25">
        <v>110429</v>
      </c>
      <c r="BA91" s="39"/>
      <c r="BB91" s="39"/>
      <c r="BC91" s="25"/>
      <c r="BD91" s="39"/>
      <c r="BE91" s="39"/>
      <c r="BF91" s="25"/>
      <c r="BG91" s="39"/>
      <c r="BH91" s="39"/>
      <c r="BI91" s="25"/>
      <c r="BJ91" s="39"/>
      <c r="BK91" s="39"/>
      <c r="BL91" s="25"/>
      <c r="BM91" s="39"/>
      <c r="BN91" s="39"/>
    </row>
    <row r="92" spans="1:66" x14ac:dyDescent="0.2">
      <c r="A92" s="30" t="s">
        <v>24</v>
      </c>
      <c r="B92" s="30" t="s">
        <v>25</v>
      </c>
      <c r="C92" s="30">
        <f>'À renseigner'!$I$13</f>
        <v>0</v>
      </c>
      <c r="D92" s="77"/>
      <c r="E92" s="78"/>
      <c r="F92" s="78"/>
      <c r="G92" s="78"/>
      <c r="H92" s="78"/>
      <c r="I92" s="79"/>
      <c r="J92" s="79"/>
      <c r="K92" s="79"/>
      <c r="L92" s="79"/>
      <c r="M92" s="78" t="s">
        <v>26</v>
      </c>
      <c r="N92" s="78" t="s">
        <v>26</v>
      </c>
      <c r="O92" s="79"/>
      <c r="P92" s="79"/>
      <c r="Q92" s="79"/>
      <c r="R92" s="79"/>
      <c r="S92" s="79"/>
      <c r="T92" s="79"/>
      <c r="U92" s="79"/>
      <c r="V92" s="79"/>
      <c r="W92" s="96"/>
      <c r="X92" s="79"/>
      <c r="Y92" s="80"/>
      <c r="Z92" s="78"/>
      <c r="AA92" s="79"/>
      <c r="AB92" s="79"/>
      <c r="AC92" s="79"/>
      <c r="AD92" s="81" t="s">
        <v>583</v>
      </c>
      <c r="AE92" s="81">
        <v>84289</v>
      </c>
      <c r="AF92" s="39"/>
      <c r="AG92" s="39"/>
      <c r="AH92" s="81">
        <v>84309</v>
      </c>
      <c r="AI92" s="39"/>
      <c r="AJ92" s="39"/>
      <c r="AK92" s="81">
        <v>84329</v>
      </c>
      <c r="AL92" s="39"/>
      <c r="AM92" s="39"/>
      <c r="AN92" s="25">
        <v>84349</v>
      </c>
      <c r="AO92" s="39"/>
      <c r="AP92" s="39"/>
      <c r="AQ92" s="81">
        <v>84369</v>
      </c>
      <c r="AR92" s="39"/>
      <c r="AS92" s="39"/>
      <c r="AT92" s="81">
        <v>79139</v>
      </c>
      <c r="AU92" s="39"/>
      <c r="AV92" s="39"/>
      <c r="AW92" s="25">
        <v>116119</v>
      </c>
      <c r="AX92" s="39"/>
      <c r="AY92" s="39"/>
      <c r="AZ92" s="25">
        <v>110429</v>
      </c>
      <c r="BA92" s="39"/>
      <c r="BB92" s="39"/>
      <c r="BC92" s="25"/>
      <c r="BD92" s="39"/>
      <c r="BE92" s="39"/>
      <c r="BF92" s="25"/>
      <c r="BG92" s="39"/>
      <c r="BH92" s="39"/>
      <c r="BI92" s="25"/>
      <c r="BJ92" s="39"/>
      <c r="BK92" s="39"/>
      <c r="BL92" s="25"/>
      <c r="BM92" s="39"/>
      <c r="BN92" s="39"/>
    </row>
    <row r="93" spans="1:66" x14ac:dyDescent="0.2">
      <c r="A93" s="30" t="s">
        <v>24</v>
      </c>
      <c r="B93" s="30" t="s">
        <v>25</v>
      </c>
      <c r="C93" s="30">
        <f>'À renseigner'!$I$13</f>
        <v>0</v>
      </c>
      <c r="D93" s="77"/>
      <c r="E93" s="78"/>
      <c r="F93" s="78"/>
      <c r="G93" s="78"/>
      <c r="H93" s="78"/>
      <c r="I93" s="79"/>
      <c r="J93" s="79"/>
      <c r="K93" s="79"/>
      <c r="L93" s="79"/>
      <c r="M93" s="78" t="s">
        <v>26</v>
      </c>
      <c r="N93" s="78" t="s">
        <v>26</v>
      </c>
      <c r="O93" s="79"/>
      <c r="P93" s="79"/>
      <c r="Q93" s="79"/>
      <c r="R93" s="79"/>
      <c r="S93" s="79"/>
      <c r="T93" s="79"/>
      <c r="U93" s="79"/>
      <c r="V93" s="79"/>
      <c r="W93" s="96"/>
      <c r="X93" s="79"/>
      <c r="Y93" s="80"/>
      <c r="Z93" s="78"/>
      <c r="AA93" s="79"/>
      <c r="AB93" s="79"/>
      <c r="AC93" s="79"/>
      <c r="AD93" s="81" t="s">
        <v>583</v>
      </c>
      <c r="AE93" s="81">
        <v>84289</v>
      </c>
      <c r="AF93" s="39"/>
      <c r="AG93" s="39"/>
      <c r="AH93" s="81">
        <v>84309</v>
      </c>
      <c r="AI93" s="39"/>
      <c r="AJ93" s="39"/>
      <c r="AK93" s="81">
        <v>84329</v>
      </c>
      <c r="AL93" s="39"/>
      <c r="AM93" s="39"/>
      <c r="AN93" s="25">
        <v>84349</v>
      </c>
      <c r="AO93" s="39"/>
      <c r="AP93" s="39"/>
      <c r="AQ93" s="81">
        <v>84369</v>
      </c>
      <c r="AR93" s="39"/>
      <c r="AS93" s="39"/>
      <c r="AT93" s="81">
        <v>79139</v>
      </c>
      <c r="AU93" s="39"/>
      <c r="AV93" s="39"/>
      <c r="AW93" s="25">
        <v>116119</v>
      </c>
      <c r="AX93" s="39"/>
      <c r="AY93" s="39"/>
      <c r="AZ93" s="25">
        <v>110429</v>
      </c>
      <c r="BA93" s="39"/>
      <c r="BB93" s="39"/>
      <c r="BC93" s="25"/>
      <c r="BD93" s="39"/>
      <c r="BE93" s="39"/>
      <c r="BF93" s="25"/>
      <c r="BG93" s="39"/>
      <c r="BH93" s="39"/>
      <c r="BI93" s="25"/>
      <c r="BJ93" s="39"/>
      <c r="BK93" s="39"/>
      <c r="BL93" s="25"/>
      <c r="BM93" s="39"/>
      <c r="BN93" s="39"/>
    </row>
    <row r="94" spans="1:66" x14ac:dyDescent="0.2">
      <c r="A94" s="30" t="s">
        <v>24</v>
      </c>
      <c r="B94" s="30" t="s">
        <v>25</v>
      </c>
      <c r="C94" s="30">
        <f>'À renseigner'!$I$13</f>
        <v>0</v>
      </c>
      <c r="D94" s="77"/>
      <c r="E94" s="78"/>
      <c r="F94" s="78"/>
      <c r="G94" s="78"/>
      <c r="H94" s="78"/>
      <c r="I94" s="79"/>
      <c r="J94" s="79"/>
      <c r="K94" s="79"/>
      <c r="L94" s="79"/>
      <c r="M94" s="78" t="s">
        <v>26</v>
      </c>
      <c r="N94" s="78" t="s">
        <v>26</v>
      </c>
      <c r="O94" s="79"/>
      <c r="P94" s="79"/>
      <c r="Q94" s="79"/>
      <c r="R94" s="79"/>
      <c r="S94" s="79"/>
      <c r="T94" s="79"/>
      <c r="U94" s="79"/>
      <c r="V94" s="79"/>
      <c r="W94" s="96"/>
      <c r="X94" s="79"/>
      <c r="Y94" s="80"/>
      <c r="Z94" s="78"/>
      <c r="AA94" s="79"/>
      <c r="AB94" s="79"/>
      <c r="AC94" s="79"/>
      <c r="AD94" s="81" t="s">
        <v>583</v>
      </c>
      <c r="AE94" s="81">
        <v>84289</v>
      </c>
      <c r="AF94" s="39"/>
      <c r="AG94" s="39"/>
      <c r="AH94" s="81">
        <v>84309</v>
      </c>
      <c r="AI94" s="39"/>
      <c r="AJ94" s="39"/>
      <c r="AK94" s="81">
        <v>84329</v>
      </c>
      <c r="AL94" s="39"/>
      <c r="AM94" s="39"/>
      <c r="AN94" s="25">
        <v>84349</v>
      </c>
      <c r="AO94" s="39"/>
      <c r="AP94" s="39"/>
      <c r="AQ94" s="81">
        <v>84369</v>
      </c>
      <c r="AR94" s="39"/>
      <c r="AS94" s="39"/>
      <c r="AT94" s="81">
        <v>79139</v>
      </c>
      <c r="AU94" s="39"/>
      <c r="AV94" s="39"/>
      <c r="AW94" s="25">
        <v>116119</v>
      </c>
      <c r="AX94" s="39"/>
      <c r="AY94" s="39"/>
      <c r="AZ94" s="25">
        <v>110429</v>
      </c>
      <c r="BA94" s="39"/>
      <c r="BB94" s="39"/>
      <c r="BC94" s="25"/>
      <c r="BD94" s="39"/>
      <c r="BE94" s="39"/>
      <c r="BF94" s="25"/>
      <c r="BG94" s="39"/>
      <c r="BH94" s="39"/>
      <c r="BI94" s="25"/>
      <c r="BJ94" s="39"/>
      <c r="BK94" s="39"/>
      <c r="BL94" s="25"/>
      <c r="BM94" s="39"/>
      <c r="BN94" s="39"/>
    </row>
    <row r="95" spans="1:66" x14ac:dyDescent="0.2">
      <c r="A95" s="30" t="s">
        <v>24</v>
      </c>
      <c r="B95" s="30" t="s">
        <v>25</v>
      </c>
      <c r="C95" s="30">
        <f>'À renseigner'!$I$13</f>
        <v>0</v>
      </c>
      <c r="D95" s="77"/>
      <c r="E95" s="78"/>
      <c r="F95" s="78"/>
      <c r="G95" s="78"/>
      <c r="H95" s="78"/>
      <c r="I95" s="79"/>
      <c r="J95" s="79"/>
      <c r="K95" s="79"/>
      <c r="L95" s="79"/>
      <c r="M95" s="78" t="s">
        <v>26</v>
      </c>
      <c r="N95" s="78" t="s">
        <v>26</v>
      </c>
      <c r="O95" s="79"/>
      <c r="P95" s="79"/>
      <c r="Q95" s="79"/>
      <c r="R95" s="79"/>
      <c r="S95" s="79"/>
      <c r="T95" s="79"/>
      <c r="U95" s="79"/>
      <c r="V95" s="79"/>
      <c r="W95" s="96"/>
      <c r="X95" s="79"/>
      <c r="Y95" s="80"/>
      <c r="Z95" s="78"/>
      <c r="AA95" s="79"/>
      <c r="AB95" s="79"/>
      <c r="AC95" s="79"/>
      <c r="AD95" s="81" t="s">
        <v>583</v>
      </c>
      <c r="AE95" s="81">
        <v>84289</v>
      </c>
      <c r="AF95" s="39"/>
      <c r="AG95" s="39"/>
      <c r="AH95" s="81">
        <v>84309</v>
      </c>
      <c r="AI95" s="39"/>
      <c r="AJ95" s="39"/>
      <c r="AK95" s="81">
        <v>84329</v>
      </c>
      <c r="AL95" s="39"/>
      <c r="AM95" s="39"/>
      <c r="AN95" s="25">
        <v>84349</v>
      </c>
      <c r="AO95" s="39"/>
      <c r="AP95" s="39"/>
      <c r="AQ95" s="81">
        <v>84369</v>
      </c>
      <c r="AR95" s="39"/>
      <c r="AS95" s="39"/>
      <c r="AT95" s="81">
        <v>79139</v>
      </c>
      <c r="AU95" s="39"/>
      <c r="AV95" s="39"/>
      <c r="AW95" s="25">
        <v>116119</v>
      </c>
      <c r="AX95" s="39"/>
      <c r="AY95" s="39"/>
      <c r="AZ95" s="25">
        <v>110429</v>
      </c>
      <c r="BA95" s="39"/>
      <c r="BB95" s="39"/>
      <c r="BC95" s="25"/>
      <c r="BD95" s="39"/>
      <c r="BE95" s="39"/>
      <c r="BF95" s="25"/>
      <c r="BG95" s="39"/>
      <c r="BH95" s="39"/>
      <c r="BI95" s="25"/>
      <c r="BJ95" s="39"/>
      <c r="BK95" s="39"/>
      <c r="BL95" s="25"/>
      <c r="BM95" s="39"/>
      <c r="BN95" s="39"/>
    </row>
    <row r="96" spans="1:66" x14ac:dyDescent="0.2">
      <c r="A96" s="30" t="s">
        <v>24</v>
      </c>
      <c r="B96" s="30" t="s">
        <v>25</v>
      </c>
      <c r="C96" s="30">
        <f>'À renseigner'!$I$13</f>
        <v>0</v>
      </c>
      <c r="D96" s="77"/>
      <c r="E96" s="78"/>
      <c r="F96" s="78"/>
      <c r="G96" s="78"/>
      <c r="H96" s="78"/>
      <c r="I96" s="79"/>
      <c r="J96" s="79"/>
      <c r="K96" s="79"/>
      <c r="L96" s="79"/>
      <c r="M96" s="78" t="s">
        <v>26</v>
      </c>
      <c r="N96" s="78" t="s">
        <v>26</v>
      </c>
      <c r="O96" s="79"/>
      <c r="P96" s="79"/>
      <c r="Q96" s="79"/>
      <c r="R96" s="79"/>
      <c r="S96" s="79"/>
      <c r="T96" s="79"/>
      <c r="U96" s="79"/>
      <c r="V96" s="79"/>
      <c r="W96" s="96"/>
      <c r="X96" s="79"/>
      <c r="Y96" s="80"/>
      <c r="Z96" s="78"/>
      <c r="AA96" s="79"/>
      <c r="AB96" s="79"/>
      <c r="AC96" s="79"/>
      <c r="AD96" s="81" t="s">
        <v>583</v>
      </c>
      <c r="AE96" s="81">
        <v>84289</v>
      </c>
      <c r="AF96" s="39"/>
      <c r="AG96" s="39"/>
      <c r="AH96" s="81">
        <v>84309</v>
      </c>
      <c r="AI96" s="39"/>
      <c r="AJ96" s="39"/>
      <c r="AK96" s="81">
        <v>84329</v>
      </c>
      <c r="AL96" s="39"/>
      <c r="AM96" s="39"/>
      <c r="AN96" s="25">
        <v>84349</v>
      </c>
      <c r="AO96" s="39"/>
      <c r="AP96" s="39"/>
      <c r="AQ96" s="81">
        <v>84369</v>
      </c>
      <c r="AR96" s="39"/>
      <c r="AS96" s="39"/>
      <c r="AT96" s="81">
        <v>79139</v>
      </c>
      <c r="AU96" s="39"/>
      <c r="AV96" s="39"/>
      <c r="AW96" s="25">
        <v>116119</v>
      </c>
      <c r="AX96" s="39"/>
      <c r="AY96" s="39"/>
      <c r="AZ96" s="25">
        <v>110429</v>
      </c>
      <c r="BA96" s="39"/>
      <c r="BB96" s="39"/>
      <c r="BC96" s="25"/>
      <c r="BD96" s="39"/>
      <c r="BE96" s="39"/>
      <c r="BF96" s="25"/>
      <c r="BG96" s="39"/>
      <c r="BH96" s="39"/>
      <c r="BI96" s="25"/>
      <c r="BJ96" s="39"/>
      <c r="BK96" s="39"/>
      <c r="BL96" s="25"/>
      <c r="BM96" s="39"/>
      <c r="BN96" s="39"/>
    </row>
    <row r="97" spans="1:66" x14ac:dyDescent="0.2">
      <c r="A97" s="30" t="s">
        <v>24</v>
      </c>
      <c r="B97" s="30" t="s">
        <v>25</v>
      </c>
      <c r="C97" s="30">
        <f>'À renseigner'!$I$13</f>
        <v>0</v>
      </c>
      <c r="D97" s="77"/>
      <c r="E97" s="78"/>
      <c r="F97" s="78"/>
      <c r="G97" s="78"/>
      <c r="H97" s="78"/>
      <c r="I97" s="79"/>
      <c r="J97" s="79"/>
      <c r="K97" s="79"/>
      <c r="L97" s="79"/>
      <c r="M97" s="78" t="s">
        <v>26</v>
      </c>
      <c r="N97" s="78" t="s">
        <v>26</v>
      </c>
      <c r="O97" s="79"/>
      <c r="P97" s="79"/>
      <c r="Q97" s="79"/>
      <c r="R97" s="79"/>
      <c r="S97" s="79"/>
      <c r="T97" s="79"/>
      <c r="U97" s="79"/>
      <c r="V97" s="79"/>
      <c r="W97" s="96"/>
      <c r="X97" s="79"/>
      <c r="Y97" s="80"/>
      <c r="Z97" s="78"/>
      <c r="AA97" s="79"/>
      <c r="AB97" s="79"/>
      <c r="AC97" s="79"/>
      <c r="AD97" s="81" t="s">
        <v>583</v>
      </c>
      <c r="AE97" s="81">
        <v>84289</v>
      </c>
      <c r="AF97" s="39"/>
      <c r="AG97" s="39"/>
      <c r="AH97" s="81">
        <v>84309</v>
      </c>
      <c r="AI97" s="39"/>
      <c r="AJ97" s="39"/>
      <c r="AK97" s="81">
        <v>84329</v>
      </c>
      <c r="AL97" s="39"/>
      <c r="AM97" s="39"/>
      <c r="AN97" s="25">
        <v>84349</v>
      </c>
      <c r="AO97" s="39"/>
      <c r="AP97" s="39"/>
      <c r="AQ97" s="81">
        <v>84369</v>
      </c>
      <c r="AR97" s="39"/>
      <c r="AS97" s="39"/>
      <c r="AT97" s="81">
        <v>79139</v>
      </c>
      <c r="AU97" s="39"/>
      <c r="AV97" s="39"/>
      <c r="AW97" s="25">
        <v>116119</v>
      </c>
      <c r="AX97" s="39"/>
      <c r="AY97" s="39"/>
      <c r="AZ97" s="25">
        <v>110429</v>
      </c>
      <c r="BA97" s="39"/>
      <c r="BB97" s="39"/>
      <c r="BC97" s="25"/>
      <c r="BD97" s="39"/>
      <c r="BE97" s="39"/>
      <c r="BF97" s="25"/>
      <c r="BG97" s="39"/>
      <c r="BH97" s="39"/>
      <c r="BI97" s="25"/>
      <c r="BJ97" s="39"/>
      <c r="BK97" s="39"/>
      <c r="BL97" s="25"/>
      <c r="BM97" s="39"/>
      <c r="BN97" s="39"/>
    </row>
    <row r="98" spans="1:66" x14ac:dyDescent="0.2">
      <c r="A98" s="30" t="s">
        <v>24</v>
      </c>
      <c r="B98" s="30" t="s">
        <v>25</v>
      </c>
      <c r="C98" s="30">
        <f>'À renseigner'!$I$13</f>
        <v>0</v>
      </c>
      <c r="D98" s="77"/>
      <c r="E98" s="78"/>
      <c r="F98" s="78"/>
      <c r="G98" s="78"/>
      <c r="H98" s="78"/>
      <c r="I98" s="79"/>
      <c r="J98" s="79"/>
      <c r="K98" s="79"/>
      <c r="L98" s="79"/>
      <c r="M98" s="78" t="s">
        <v>26</v>
      </c>
      <c r="N98" s="78" t="s">
        <v>26</v>
      </c>
      <c r="O98" s="79"/>
      <c r="P98" s="79"/>
      <c r="Q98" s="79"/>
      <c r="R98" s="79"/>
      <c r="S98" s="79"/>
      <c r="T98" s="79"/>
      <c r="U98" s="79"/>
      <c r="V98" s="79"/>
      <c r="W98" s="96"/>
      <c r="X98" s="79"/>
      <c r="Y98" s="80"/>
      <c r="Z98" s="78"/>
      <c r="AA98" s="79"/>
      <c r="AB98" s="79"/>
      <c r="AC98" s="79"/>
      <c r="AD98" s="81" t="s">
        <v>583</v>
      </c>
      <c r="AE98" s="81">
        <v>84289</v>
      </c>
      <c r="AF98" s="39"/>
      <c r="AG98" s="39"/>
      <c r="AH98" s="81">
        <v>84309</v>
      </c>
      <c r="AI98" s="39"/>
      <c r="AJ98" s="39"/>
      <c r="AK98" s="81">
        <v>84329</v>
      </c>
      <c r="AL98" s="39"/>
      <c r="AM98" s="39"/>
      <c r="AN98" s="25">
        <v>84349</v>
      </c>
      <c r="AO98" s="39"/>
      <c r="AP98" s="39"/>
      <c r="AQ98" s="81">
        <v>84369</v>
      </c>
      <c r="AR98" s="39"/>
      <c r="AS98" s="39"/>
      <c r="AT98" s="81">
        <v>79139</v>
      </c>
      <c r="AU98" s="39"/>
      <c r="AV98" s="39"/>
      <c r="AW98" s="25">
        <v>116119</v>
      </c>
      <c r="AX98" s="39"/>
      <c r="AY98" s="39"/>
      <c r="AZ98" s="25">
        <v>110429</v>
      </c>
      <c r="BA98" s="39"/>
      <c r="BB98" s="39"/>
      <c r="BC98" s="25"/>
      <c r="BD98" s="39"/>
      <c r="BE98" s="39"/>
      <c r="BF98" s="25"/>
      <c r="BG98" s="39"/>
      <c r="BH98" s="39"/>
      <c r="BI98" s="25"/>
      <c r="BJ98" s="39"/>
      <c r="BK98" s="39"/>
      <c r="BL98" s="25"/>
      <c r="BM98" s="39"/>
      <c r="BN98" s="39"/>
    </row>
    <row r="99" spans="1:66" x14ac:dyDescent="0.2">
      <c r="A99" s="30" t="s">
        <v>24</v>
      </c>
      <c r="B99" s="30" t="s">
        <v>25</v>
      </c>
      <c r="C99" s="30">
        <f>'À renseigner'!$I$13</f>
        <v>0</v>
      </c>
      <c r="D99" s="77"/>
      <c r="E99" s="78"/>
      <c r="F99" s="78"/>
      <c r="G99" s="78"/>
      <c r="H99" s="78"/>
      <c r="I99" s="79"/>
      <c r="J99" s="79"/>
      <c r="K99" s="79"/>
      <c r="L99" s="79"/>
      <c r="M99" s="78" t="s">
        <v>26</v>
      </c>
      <c r="N99" s="78" t="s">
        <v>26</v>
      </c>
      <c r="O99" s="79"/>
      <c r="P99" s="79"/>
      <c r="Q99" s="79"/>
      <c r="R99" s="79"/>
      <c r="S99" s="79"/>
      <c r="T99" s="79"/>
      <c r="U99" s="79"/>
      <c r="V99" s="79"/>
      <c r="W99" s="96"/>
      <c r="X99" s="79"/>
      <c r="Y99" s="80"/>
      <c r="Z99" s="78"/>
      <c r="AA99" s="79"/>
      <c r="AB99" s="79"/>
      <c r="AC99" s="79"/>
      <c r="AD99" s="81" t="s">
        <v>583</v>
      </c>
      <c r="AE99" s="81">
        <v>84289</v>
      </c>
      <c r="AF99" s="39"/>
      <c r="AG99" s="39"/>
      <c r="AH99" s="81">
        <v>84309</v>
      </c>
      <c r="AI99" s="39"/>
      <c r="AJ99" s="39"/>
      <c r="AK99" s="81">
        <v>84329</v>
      </c>
      <c r="AL99" s="39"/>
      <c r="AM99" s="39"/>
      <c r="AN99" s="25">
        <v>84349</v>
      </c>
      <c r="AO99" s="39"/>
      <c r="AP99" s="39"/>
      <c r="AQ99" s="81">
        <v>84369</v>
      </c>
      <c r="AR99" s="39"/>
      <c r="AS99" s="39"/>
      <c r="AT99" s="81">
        <v>79139</v>
      </c>
      <c r="AU99" s="39"/>
      <c r="AV99" s="39"/>
      <c r="AW99" s="25">
        <v>116119</v>
      </c>
      <c r="AX99" s="39"/>
      <c r="AY99" s="39"/>
      <c r="AZ99" s="25">
        <v>110429</v>
      </c>
      <c r="BA99" s="39"/>
      <c r="BB99" s="39"/>
      <c r="BC99" s="25"/>
      <c r="BD99" s="39"/>
      <c r="BE99" s="39"/>
      <c r="BF99" s="25"/>
      <c r="BG99" s="39"/>
      <c r="BH99" s="39"/>
      <c r="BI99" s="25"/>
      <c r="BJ99" s="39"/>
      <c r="BK99" s="39"/>
      <c r="BL99" s="25"/>
      <c r="BM99" s="39"/>
      <c r="BN99" s="39"/>
    </row>
    <row r="100" spans="1:66" x14ac:dyDescent="0.2">
      <c r="A100" s="30" t="s">
        <v>24</v>
      </c>
      <c r="B100" s="30" t="s">
        <v>25</v>
      </c>
      <c r="C100" s="30">
        <f>'À renseigner'!$I$13</f>
        <v>0</v>
      </c>
      <c r="D100" s="77"/>
      <c r="E100" s="78"/>
      <c r="F100" s="78"/>
      <c r="G100" s="78"/>
      <c r="H100" s="78"/>
      <c r="I100" s="79"/>
      <c r="J100" s="79"/>
      <c r="K100" s="79"/>
      <c r="L100" s="79"/>
      <c r="M100" s="78" t="s">
        <v>26</v>
      </c>
      <c r="N100" s="78" t="s">
        <v>26</v>
      </c>
      <c r="O100" s="79"/>
      <c r="P100" s="79"/>
      <c r="Q100" s="79"/>
      <c r="R100" s="79"/>
      <c r="S100" s="79"/>
      <c r="T100" s="79"/>
      <c r="U100" s="79"/>
      <c r="V100" s="79"/>
      <c r="W100" s="96"/>
      <c r="X100" s="79"/>
      <c r="Y100" s="80"/>
      <c r="Z100" s="78"/>
      <c r="AA100" s="79"/>
      <c r="AB100" s="79"/>
      <c r="AC100" s="79"/>
      <c r="AD100" s="81" t="s">
        <v>583</v>
      </c>
      <c r="AE100" s="81">
        <v>84289</v>
      </c>
      <c r="AF100" s="39"/>
      <c r="AG100" s="39"/>
      <c r="AH100" s="81">
        <v>84309</v>
      </c>
      <c r="AI100" s="39"/>
      <c r="AJ100" s="39"/>
      <c r="AK100" s="81">
        <v>84329</v>
      </c>
      <c r="AL100" s="39"/>
      <c r="AM100" s="39"/>
      <c r="AN100" s="25">
        <v>84349</v>
      </c>
      <c r="AO100" s="39"/>
      <c r="AP100" s="39"/>
      <c r="AQ100" s="81">
        <v>84369</v>
      </c>
      <c r="AR100" s="39"/>
      <c r="AS100" s="39"/>
      <c r="AT100" s="81">
        <v>79139</v>
      </c>
      <c r="AU100" s="39"/>
      <c r="AV100" s="39"/>
      <c r="AW100" s="25">
        <v>116119</v>
      </c>
      <c r="AX100" s="39"/>
      <c r="AY100" s="39"/>
      <c r="AZ100" s="25">
        <v>110429</v>
      </c>
      <c r="BA100" s="39"/>
      <c r="BB100" s="39"/>
      <c r="BC100" s="25"/>
      <c r="BD100" s="39"/>
      <c r="BE100" s="39"/>
      <c r="BF100" s="25"/>
      <c r="BG100" s="39"/>
      <c r="BH100" s="39"/>
      <c r="BI100" s="25"/>
      <c r="BJ100" s="39"/>
      <c r="BK100" s="39"/>
      <c r="BL100" s="25"/>
      <c r="BM100" s="39"/>
      <c r="BN100" s="39"/>
    </row>
    <row r="101" spans="1:66" x14ac:dyDescent="0.2">
      <c r="A101" s="30" t="s">
        <v>24</v>
      </c>
      <c r="B101" s="30" t="s">
        <v>25</v>
      </c>
      <c r="C101" s="30">
        <f>'À renseigner'!$I$13</f>
        <v>0</v>
      </c>
      <c r="D101" s="77"/>
      <c r="E101" s="78"/>
      <c r="F101" s="78"/>
      <c r="G101" s="78"/>
      <c r="H101" s="78"/>
      <c r="I101" s="79"/>
      <c r="J101" s="79"/>
      <c r="K101" s="79"/>
      <c r="L101" s="79"/>
      <c r="M101" s="78" t="s">
        <v>26</v>
      </c>
      <c r="N101" s="78" t="s">
        <v>26</v>
      </c>
      <c r="O101" s="79"/>
      <c r="P101" s="79"/>
      <c r="Q101" s="79"/>
      <c r="R101" s="79"/>
      <c r="S101" s="79"/>
      <c r="T101" s="79"/>
      <c r="U101" s="79"/>
      <c r="V101" s="79"/>
      <c r="W101" s="96"/>
      <c r="X101" s="79"/>
      <c r="Y101" s="80"/>
      <c r="Z101" s="78"/>
      <c r="AA101" s="79"/>
      <c r="AB101" s="79"/>
      <c r="AC101" s="79"/>
      <c r="AD101" s="81" t="s">
        <v>583</v>
      </c>
      <c r="AE101" s="81">
        <v>84289</v>
      </c>
      <c r="AF101" s="39"/>
      <c r="AG101" s="39"/>
      <c r="AH101" s="81">
        <v>84309</v>
      </c>
      <c r="AI101" s="39"/>
      <c r="AJ101" s="39"/>
      <c r="AK101" s="81">
        <v>84329</v>
      </c>
      <c r="AL101" s="39"/>
      <c r="AM101" s="39"/>
      <c r="AN101" s="25">
        <v>84349</v>
      </c>
      <c r="AO101" s="39"/>
      <c r="AP101" s="39"/>
      <c r="AQ101" s="81">
        <v>84369</v>
      </c>
      <c r="AR101" s="39"/>
      <c r="AS101" s="39"/>
      <c r="AT101" s="81">
        <v>79139</v>
      </c>
      <c r="AU101" s="39"/>
      <c r="AV101" s="39"/>
      <c r="AW101" s="25">
        <v>116119</v>
      </c>
      <c r="AX101" s="39"/>
      <c r="AY101" s="39"/>
      <c r="AZ101" s="25">
        <v>110429</v>
      </c>
      <c r="BA101" s="39"/>
      <c r="BB101" s="39"/>
      <c r="BC101" s="25"/>
      <c r="BD101" s="39"/>
      <c r="BE101" s="39"/>
      <c r="BF101" s="25"/>
      <c r="BG101" s="39"/>
      <c r="BH101" s="39"/>
      <c r="BI101" s="25"/>
      <c r="BJ101" s="39"/>
      <c r="BK101" s="39"/>
      <c r="BL101" s="25"/>
      <c r="BM101" s="39"/>
      <c r="BN101" s="39"/>
    </row>
    <row r="102" spans="1:66" x14ac:dyDescent="0.2">
      <c r="A102" s="30" t="s">
        <v>24</v>
      </c>
      <c r="B102" s="30" t="s">
        <v>25</v>
      </c>
      <c r="C102" s="30">
        <f>'À renseigner'!$I$13</f>
        <v>0</v>
      </c>
      <c r="D102" s="77"/>
      <c r="E102" s="78"/>
      <c r="F102" s="78"/>
      <c r="G102" s="78"/>
      <c r="H102" s="78"/>
      <c r="I102" s="79"/>
      <c r="J102" s="79"/>
      <c r="K102" s="79"/>
      <c r="L102" s="79"/>
      <c r="M102" s="78" t="s">
        <v>26</v>
      </c>
      <c r="N102" s="78" t="s">
        <v>26</v>
      </c>
      <c r="O102" s="79"/>
      <c r="P102" s="79"/>
      <c r="Q102" s="79"/>
      <c r="R102" s="79"/>
      <c r="S102" s="79"/>
      <c r="T102" s="79"/>
      <c r="U102" s="79"/>
      <c r="V102" s="79"/>
      <c r="W102" s="96"/>
      <c r="X102" s="79"/>
      <c r="Y102" s="80"/>
      <c r="Z102" s="78"/>
      <c r="AA102" s="79"/>
      <c r="AB102" s="79"/>
      <c r="AC102" s="79"/>
      <c r="AD102" s="81" t="s">
        <v>583</v>
      </c>
      <c r="AE102" s="81">
        <v>84289</v>
      </c>
      <c r="AF102" s="39"/>
      <c r="AG102" s="39"/>
      <c r="AH102" s="81">
        <v>84309</v>
      </c>
      <c r="AI102" s="39"/>
      <c r="AJ102" s="39"/>
      <c r="AK102" s="81">
        <v>84329</v>
      </c>
      <c r="AL102" s="39"/>
      <c r="AM102" s="39"/>
      <c r="AN102" s="25">
        <v>84349</v>
      </c>
      <c r="AO102" s="39"/>
      <c r="AP102" s="39"/>
      <c r="AQ102" s="81">
        <v>84369</v>
      </c>
      <c r="AR102" s="39"/>
      <c r="AS102" s="39"/>
      <c r="AT102" s="81">
        <v>79139</v>
      </c>
      <c r="AU102" s="39"/>
      <c r="AV102" s="39"/>
      <c r="AW102" s="25">
        <v>116119</v>
      </c>
      <c r="AX102" s="39"/>
      <c r="AY102" s="39"/>
      <c r="AZ102" s="25">
        <v>110429</v>
      </c>
      <c r="BA102" s="39"/>
      <c r="BB102" s="39"/>
      <c r="BC102" s="25"/>
      <c r="BD102" s="39"/>
      <c r="BE102" s="39"/>
      <c r="BF102" s="25"/>
      <c r="BG102" s="39"/>
      <c r="BH102" s="39"/>
      <c r="BI102" s="25"/>
      <c r="BJ102" s="39"/>
      <c r="BK102" s="39"/>
      <c r="BL102" s="25"/>
      <c r="BM102" s="39"/>
      <c r="BN102" s="39"/>
    </row>
    <row r="103" spans="1:66" x14ac:dyDescent="0.2">
      <c r="A103" s="30" t="s">
        <v>24</v>
      </c>
      <c r="B103" s="30" t="s">
        <v>25</v>
      </c>
      <c r="C103" s="30">
        <f>'À renseigner'!$I$13</f>
        <v>0</v>
      </c>
      <c r="D103" s="77"/>
      <c r="E103" s="78"/>
      <c r="F103" s="78"/>
      <c r="G103" s="78"/>
      <c r="H103" s="78"/>
      <c r="I103" s="79"/>
      <c r="J103" s="79"/>
      <c r="K103" s="79"/>
      <c r="L103" s="79"/>
      <c r="M103" s="78" t="s">
        <v>26</v>
      </c>
      <c r="N103" s="78" t="s">
        <v>26</v>
      </c>
      <c r="O103" s="79"/>
      <c r="P103" s="79"/>
      <c r="Q103" s="79"/>
      <c r="R103" s="79"/>
      <c r="S103" s="79"/>
      <c r="T103" s="79"/>
      <c r="U103" s="79"/>
      <c r="V103" s="79"/>
      <c r="W103" s="96"/>
      <c r="X103" s="79"/>
      <c r="Y103" s="80"/>
      <c r="Z103" s="78"/>
      <c r="AA103" s="79"/>
      <c r="AB103" s="79"/>
      <c r="AC103" s="79"/>
      <c r="AD103" s="81" t="s">
        <v>583</v>
      </c>
      <c r="AE103" s="81">
        <v>84289</v>
      </c>
      <c r="AF103" s="39"/>
      <c r="AG103" s="39"/>
      <c r="AH103" s="81">
        <v>84309</v>
      </c>
      <c r="AI103" s="39"/>
      <c r="AJ103" s="39"/>
      <c r="AK103" s="81">
        <v>84329</v>
      </c>
      <c r="AL103" s="39"/>
      <c r="AM103" s="39"/>
      <c r="AN103" s="25">
        <v>84349</v>
      </c>
      <c r="AO103" s="39"/>
      <c r="AP103" s="39"/>
      <c r="AQ103" s="81">
        <v>84369</v>
      </c>
      <c r="AR103" s="39"/>
      <c r="AS103" s="39"/>
      <c r="AT103" s="81">
        <v>79139</v>
      </c>
      <c r="AU103" s="39"/>
      <c r="AV103" s="39"/>
      <c r="AW103" s="25">
        <v>116119</v>
      </c>
      <c r="AX103" s="39"/>
      <c r="AY103" s="39"/>
      <c r="AZ103" s="25">
        <v>110429</v>
      </c>
      <c r="BA103" s="39"/>
      <c r="BB103" s="39"/>
      <c r="BC103" s="25"/>
      <c r="BD103" s="39"/>
      <c r="BE103" s="39"/>
      <c r="BF103" s="25"/>
      <c r="BG103" s="39"/>
      <c r="BH103" s="39"/>
      <c r="BI103" s="25"/>
      <c r="BJ103" s="39"/>
      <c r="BK103" s="39"/>
      <c r="BL103" s="25"/>
      <c r="BM103" s="39"/>
      <c r="BN103" s="39"/>
    </row>
    <row r="104" spans="1:66" x14ac:dyDescent="0.2">
      <c r="A104" s="30" t="s">
        <v>24</v>
      </c>
      <c r="B104" s="30" t="s">
        <v>25</v>
      </c>
      <c r="C104" s="30">
        <f>'À renseigner'!$I$13</f>
        <v>0</v>
      </c>
      <c r="D104" s="77"/>
      <c r="E104" s="78"/>
      <c r="F104" s="78"/>
      <c r="G104" s="78"/>
      <c r="H104" s="78"/>
      <c r="I104" s="79"/>
      <c r="J104" s="79"/>
      <c r="K104" s="79"/>
      <c r="L104" s="79"/>
      <c r="M104" s="78" t="s">
        <v>26</v>
      </c>
      <c r="N104" s="78" t="s">
        <v>26</v>
      </c>
      <c r="O104" s="79"/>
      <c r="P104" s="79"/>
      <c r="Q104" s="79"/>
      <c r="R104" s="79"/>
      <c r="S104" s="79"/>
      <c r="T104" s="79"/>
      <c r="U104" s="79"/>
      <c r="V104" s="79"/>
      <c r="W104" s="96"/>
      <c r="X104" s="79"/>
      <c r="Y104" s="80"/>
      <c r="Z104" s="78"/>
      <c r="AA104" s="79"/>
      <c r="AB104" s="79"/>
      <c r="AC104" s="79"/>
      <c r="AD104" s="81" t="s">
        <v>583</v>
      </c>
      <c r="AE104" s="81">
        <v>84289</v>
      </c>
      <c r="AF104" s="39"/>
      <c r="AG104" s="39"/>
      <c r="AH104" s="81">
        <v>84309</v>
      </c>
      <c r="AI104" s="39"/>
      <c r="AJ104" s="39"/>
      <c r="AK104" s="81">
        <v>84329</v>
      </c>
      <c r="AL104" s="39"/>
      <c r="AM104" s="39"/>
      <c r="AN104" s="25">
        <v>84349</v>
      </c>
      <c r="AO104" s="39"/>
      <c r="AP104" s="39"/>
      <c r="AQ104" s="81">
        <v>84369</v>
      </c>
      <c r="AR104" s="39"/>
      <c r="AS104" s="39"/>
      <c r="AT104" s="81">
        <v>79139</v>
      </c>
      <c r="AU104" s="39"/>
      <c r="AV104" s="39"/>
      <c r="AW104" s="25">
        <v>116119</v>
      </c>
      <c r="AX104" s="39"/>
      <c r="AY104" s="39"/>
      <c r="AZ104" s="25">
        <v>110429</v>
      </c>
      <c r="BA104" s="39"/>
      <c r="BB104" s="39"/>
      <c r="BC104" s="25"/>
      <c r="BD104" s="39"/>
      <c r="BE104" s="39"/>
      <c r="BF104" s="25"/>
      <c r="BG104" s="39"/>
      <c r="BH104" s="39"/>
      <c r="BI104" s="25"/>
      <c r="BJ104" s="39"/>
      <c r="BK104" s="39"/>
      <c r="BL104" s="25"/>
      <c r="BM104" s="39"/>
      <c r="BN104" s="39"/>
    </row>
    <row r="105" spans="1:66" x14ac:dyDescent="0.2">
      <c r="A105" s="30" t="s">
        <v>24</v>
      </c>
      <c r="B105" s="30" t="s">
        <v>25</v>
      </c>
      <c r="C105" s="30">
        <f>'À renseigner'!$I$13</f>
        <v>0</v>
      </c>
      <c r="D105" s="77"/>
      <c r="E105" s="78"/>
      <c r="F105" s="78"/>
      <c r="G105" s="78"/>
      <c r="H105" s="78"/>
      <c r="I105" s="79"/>
      <c r="J105" s="79"/>
      <c r="K105" s="79"/>
      <c r="L105" s="79"/>
      <c r="M105" s="78" t="s">
        <v>26</v>
      </c>
      <c r="N105" s="78" t="s">
        <v>26</v>
      </c>
      <c r="O105" s="79"/>
      <c r="P105" s="79"/>
      <c r="Q105" s="79"/>
      <c r="R105" s="79"/>
      <c r="S105" s="79"/>
      <c r="T105" s="79"/>
      <c r="U105" s="79"/>
      <c r="V105" s="79"/>
      <c r="W105" s="96"/>
      <c r="X105" s="79"/>
      <c r="Y105" s="80"/>
      <c r="Z105" s="78"/>
      <c r="AA105" s="79"/>
      <c r="AB105" s="79"/>
      <c r="AC105" s="79"/>
      <c r="AD105" s="81" t="s">
        <v>583</v>
      </c>
      <c r="AE105" s="81">
        <v>84289</v>
      </c>
      <c r="AF105" s="39"/>
      <c r="AG105" s="39"/>
      <c r="AH105" s="81">
        <v>84309</v>
      </c>
      <c r="AI105" s="39"/>
      <c r="AJ105" s="39"/>
      <c r="AK105" s="81">
        <v>84329</v>
      </c>
      <c r="AL105" s="39"/>
      <c r="AM105" s="39"/>
      <c r="AN105" s="25">
        <v>84349</v>
      </c>
      <c r="AO105" s="39"/>
      <c r="AP105" s="39"/>
      <c r="AQ105" s="81">
        <v>84369</v>
      </c>
      <c r="AR105" s="39"/>
      <c r="AS105" s="39"/>
      <c r="AT105" s="81">
        <v>79139</v>
      </c>
      <c r="AU105" s="39"/>
      <c r="AV105" s="39"/>
      <c r="AW105" s="25">
        <v>116119</v>
      </c>
      <c r="AX105" s="39"/>
      <c r="AY105" s="39"/>
      <c r="AZ105" s="25">
        <v>110429</v>
      </c>
      <c r="BA105" s="39"/>
      <c r="BB105" s="39"/>
      <c r="BC105" s="25"/>
      <c r="BD105" s="39"/>
      <c r="BE105" s="39"/>
      <c r="BF105" s="25"/>
      <c r="BG105" s="39"/>
      <c r="BH105" s="39"/>
      <c r="BI105" s="25"/>
      <c r="BJ105" s="39"/>
      <c r="BK105" s="39"/>
      <c r="BL105" s="25"/>
      <c r="BM105" s="39"/>
      <c r="BN105" s="39"/>
    </row>
    <row r="106" spans="1:66" x14ac:dyDescent="0.2">
      <c r="A106" s="30" t="s">
        <v>24</v>
      </c>
      <c r="B106" s="30" t="s">
        <v>25</v>
      </c>
      <c r="C106" s="30">
        <f>'À renseigner'!$I$13</f>
        <v>0</v>
      </c>
      <c r="D106" s="77"/>
      <c r="E106" s="78"/>
      <c r="F106" s="78"/>
      <c r="G106" s="78"/>
      <c r="H106" s="78"/>
      <c r="I106" s="79"/>
      <c r="J106" s="79"/>
      <c r="K106" s="79"/>
      <c r="L106" s="79"/>
      <c r="M106" s="78" t="s">
        <v>26</v>
      </c>
      <c r="N106" s="78" t="s">
        <v>26</v>
      </c>
      <c r="O106" s="79"/>
      <c r="P106" s="79"/>
      <c r="Q106" s="79"/>
      <c r="R106" s="79"/>
      <c r="S106" s="79"/>
      <c r="T106" s="79"/>
      <c r="U106" s="79"/>
      <c r="V106" s="79"/>
      <c r="W106" s="96"/>
      <c r="X106" s="79"/>
      <c r="Y106" s="80"/>
      <c r="Z106" s="78"/>
      <c r="AA106" s="79"/>
      <c r="AB106" s="79"/>
      <c r="AC106" s="79"/>
      <c r="AD106" s="81" t="s">
        <v>583</v>
      </c>
      <c r="AE106" s="81">
        <v>84289</v>
      </c>
      <c r="AF106" s="39"/>
      <c r="AG106" s="39"/>
      <c r="AH106" s="81">
        <v>84309</v>
      </c>
      <c r="AI106" s="39"/>
      <c r="AJ106" s="39"/>
      <c r="AK106" s="81">
        <v>84329</v>
      </c>
      <c r="AL106" s="39"/>
      <c r="AM106" s="39"/>
      <c r="AN106" s="25">
        <v>84349</v>
      </c>
      <c r="AO106" s="39"/>
      <c r="AP106" s="39"/>
      <c r="AQ106" s="81">
        <v>84369</v>
      </c>
      <c r="AR106" s="39"/>
      <c r="AS106" s="39"/>
      <c r="AT106" s="81">
        <v>79139</v>
      </c>
      <c r="AU106" s="39"/>
      <c r="AV106" s="39"/>
      <c r="AW106" s="25">
        <v>116119</v>
      </c>
      <c r="AX106" s="39"/>
      <c r="AY106" s="39"/>
      <c r="AZ106" s="25">
        <v>110429</v>
      </c>
      <c r="BA106" s="39"/>
      <c r="BB106" s="39"/>
      <c r="BC106" s="25"/>
      <c r="BD106" s="39"/>
      <c r="BE106" s="39"/>
      <c r="BF106" s="25"/>
      <c r="BG106" s="39"/>
      <c r="BH106" s="39"/>
      <c r="BI106" s="25"/>
      <c r="BJ106" s="39"/>
      <c r="BK106" s="39"/>
      <c r="BL106" s="25"/>
      <c r="BM106" s="39"/>
      <c r="BN106" s="39"/>
    </row>
    <row r="107" spans="1:66" x14ac:dyDescent="0.2">
      <c r="A107" s="30" t="s">
        <v>24</v>
      </c>
      <c r="B107" s="30" t="s">
        <v>25</v>
      </c>
      <c r="C107" s="30">
        <f>'À renseigner'!$I$13</f>
        <v>0</v>
      </c>
      <c r="D107" s="77"/>
      <c r="E107" s="78"/>
      <c r="F107" s="78"/>
      <c r="G107" s="78"/>
      <c r="H107" s="78"/>
      <c r="I107" s="79"/>
      <c r="J107" s="79"/>
      <c r="K107" s="79"/>
      <c r="L107" s="79"/>
      <c r="M107" s="78" t="s">
        <v>26</v>
      </c>
      <c r="N107" s="78" t="s">
        <v>26</v>
      </c>
      <c r="O107" s="79"/>
      <c r="P107" s="79"/>
      <c r="Q107" s="79"/>
      <c r="R107" s="79"/>
      <c r="S107" s="79"/>
      <c r="T107" s="79"/>
      <c r="U107" s="79"/>
      <c r="V107" s="79"/>
      <c r="W107" s="96"/>
      <c r="X107" s="79"/>
      <c r="Y107" s="80"/>
      <c r="Z107" s="78"/>
      <c r="AA107" s="79"/>
      <c r="AB107" s="79"/>
      <c r="AC107" s="79"/>
      <c r="AD107" s="81" t="s">
        <v>583</v>
      </c>
      <c r="AE107" s="81">
        <v>84289</v>
      </c>
      <c r="AF107" s="39"/>
      <c r="AG107" s="39"/>
      <c r="AH107" s="81">
        <v>84309</v>
      </c>
      <c r="AI107" s="39"/>
      <c r="AJ107" s="39"/>
      <c r="AK107" s="81">
        <v>84329</v>
      </c>
      <c r="AL107" s="39"/>
      <c r="AM107" s="39"/>
      <c r="AN107" s="25">
        <v>84349</v>
      </c>
      <c r="AO107" s="39"/>
      <c r="AP107" s="39"/>
      <c r="AQ107" s="81">
        <v>84369</v>
      </c>
      <c r="AR107" s="39"/>
      <c r="AS107" s="39"/>
      <c r="AT107" s="81">
        <v>79139</v>
      </c>
      <c r="AU107" s="39"/>
      <c r="AV107" s="39"/>
      <c r="AW107" s="25">
        <v>116119</v>
      </c>
      <c r="AX107" s="39"/>
      <c r="AY107" s="39"/>
      <c r="AZ107" s="25">
        <v>110429</v>
      </c>
      <c r="BA107" s="39"/>
      <c r="BB107" s="39"/>
      <c r="BC107" s="25"/>
      <c r="BD107" s="39"/>
      <c r="BE107" s="39"/>
      <c r="BF107" s="25"/>
      <c r="BG107" s="39"/>
      <c r="BH107" s="39"/>
      <c r="BI107" s="25"/>
      <c r="BJ107" s="39"/>
      <c r="BK107" s="39"/>
      <c r="BL107" s="25"/>
      <c r="BM107" s="39"/>
      <c r="BN107" s="39"/>
    </row>
    <row r="108" spans="1:66" x14ac:dyDescent="0.2">
      <c r="A108" s="30" t="s">
        <v>24</v>
      </c>
      <c r="B108" s="30" t="s">
        <v>25</v>
      </c>
      <c r="C108" s="30">
        <f>'À renseigner'!$I$13</f>
        <v>0</v>
      </c>
      <c r="D108" s="77"/>
      <c r="E108" s="78"/>
      <c r="F108" s="78"/>
      <c r="G108" s="78"/>
      <c r="H108" s="78"/>
      <c r="I108" s="79"/>
      <c r="J108" s="79"/>
      <c r="K108" s="79"/>
      <c r="L108" s="79"/>
      <c r="M108" s="78" t="s">
        <v>26</v>
      </c>
      <c r="N108" s="78" t="s">
        <v>26</v>
      </c>
      <c r="O108" s="79"/>
      <c r="P108" s="79"/>
      <c r="Q108" s="79"/>
      <c r="R108" s="79"/>
      <c r="S108" s="79"/>
      <c r="T108" s="79"/>
      <c r="U108" s="79"/>
      <c r="V108" s="79"/>
      <c r="W108" s="96"/>
      <c r="X108" s="79"/>
      <c r="Y108" s="80"/>
      <c r="Z108" s="78"/>
      <c r="AA108" s="79"/>
      <c r="AB108" s="79"/>
      <c r="AC108" s="79"/>
      <c r="AD108" s="81" t="s">
        <v>583</v>
      </c>
      <c r="AE108" s="81">
        <v>84289</v>
      </c>
      <c r="AF108" s="39"/>
      <c r="AG108" s="39"/>
      <c r="AH108" s="81">
        <v>84309</v>
      </c>
      <c r="AI108" s="39"/>
      <c r="AJ108" s="39"/>
      <c r="AK108" s="81">
        <v>84329</v>
      </c>
      <c r="AL108" s="39"/>
      <c r="AM108" s="39"/>
      <c r="AN108" s="25">
        <v>84349</v>
      </c>
      <c r="AO108" s="39"/>
      <c r="AP108" s="39"/>
      <c r="AQ108" s="81">
        <v>84369</v>
      </c>
      <c r="AR108" s="39"/>
      <c r="AS108" s="39"/>
      <c r="AT108" s="81">
        <v>79139</v>
      </c>
      <c r="AU108" s="39"/>
      <c r="AV108" s="39"/>
      <c r="AW108" s="25">
        <v>116119</v>
      </c>
      <c r="AX108" s="39"/>
      <c r="AY108" s="39"/>
      <c r="AZ108" s="25">
        <v>110429</v>
      </c>
      <c r="BA108" s="39"/>
      <c r="BB108" s="39"/>
      <c r="BC108" s="25"/>
      <c r="BD108" s="39"/>
      <c r="BE108" s="39"/>
      <c r="BF108" s="25"/>
      <c r="BG108" s="39"/>
      <c r="BH108" s="39"/>
      <c r="BI108" s="25"/>
      <c r="BJ108" s="39"/>
      <c r="BK108" s="39"/>
      <c r="BL108" s="25"/>
      <c r="BM108" s="39"/>
      <c r="BN108" s="39"/>
    </row>
    <row r="109" spans="1:66" x14ac:dyDescent="0.2">
      <c r="A109" s="30" t="s">
        <v>24</v>
      </c>
      <c r="B109" s="30" t="s">
        <v>25</v>
      </c>
      <c r="C109" s="30">
        <f>'À renseigner'!$I$13</f>
        <v>0</v>
      </c>
      <c r="D109" s="77"/>
      <c r="E109" s="78"/>
      <c r="F109" s="78"/>
      <c r="G109" s="78"/>
      <c r="H109" s="78"/>
      <c r="I109" s="79"/>
      <c r="J109" s="79"/>
      <c r="K109" s="79"/>
      <c r="L109" s="79"/>
      <c r="M109" s="78" t="s">
        <v>26</v>
      </c>
      <c r="N109" s="78" t="s">
        <v>26</v>
      </c>
      <c r="O109" s="79"/>
      <c r="P109" s="79"/>
      <c r="Q109" s="79"/>
      <c r="R109" s="79"/>
      <c r="S109" s="79"/>
      <c r="T109" s="79"/>
      <c r="U109" s="79"/>
      <c r="V109" s="79"/>
      <c r="W109" s="96"/>
      <c r="X109" s="79"/>
      <c r="Y109" s="80"/>
      <c r="Z109" s="78"/>
      <c r="AA109" s="79"/>
      <c r="AB109" s="79"/>
      <c r="AC109" s="79"/>
      <c r="AD109" s="81" t="s">
        <v>583</v>
      </c>
      <c r="AE109" s="81">
        <v>84289</v>
      </c>
      <c r="AF109" s="39"/>
      <c r="AG109" s="39"/>
      <c r="AH109" s="81">
        <v>84309</v>
      </c>
      <c r="AI109" s="39"/>
      <c r="AJ109" s="39"/>
      <c r="AK109" s="81">
        <v>84329</v>
      </c>
      <c r="AL109" s="39"/>
      <c r="AM109" s="39"/>
      <c r="AN109" s="25">
        <v>84349</v>
      </c>
      <c r="AO109" s="39"/>
      <c r="AP109" s="39"/>
      <c r="AQ109" s="81">
        <v>84369</v>
      </c>
      <c r="AR109" s="39"/>
      <c r="AS109" s="39"/>
      <c r="AT109" s="81">
        <v>79139</v>
      </c>
      <c r="AU109" s="39"/>
      <c r="AV109" s="39"/>
      <c r="AW109" s="25">
        <v>116119</v>
      </c>
      <c r="AX109" s="39"/>
      <c r="AY109" s="39"/>
      <c r="AZ109" s="25">
        <v>110429</v>
      </c>
      <c r="BA109" s="39"/>
      <c r="BB109" s="39"/>
      <c r="BC109" s="25"/>
      <c r="BD109" s="39"/>
      <c r="BE109" s="39"/>
      <c r="BF109" s="25"/>
      <c r="BG109" s="39"/>
      <c r="BH109" s="39"/>
      <c r="BI109" s="25"/>
      <c r="BJ109" s="39"/>
      <c r="BK109" s="39"/>
      <c r="BL109" s="25"/>
      <c r="BM109" s="39"/>
      <c r="BN109" s="39"/>
    </row>
    <row r="110" spans="1:66" x14ac:dyDescent="0.2">
      <c r="A110" s="30" t="s">
        <v>24</v>
      </c>
      <c r="B110" s="30" t="s">
        <v>25</v>
      </c>
      <c r="C110" s="30">
        <f>'À renseigner'!$I$13</f>
        <v>0</v>
      </c>
      <c r="D110" s="77"/>
      <c r="E110" s="78"/>
      <c r="F110" s="78"/>
      <c r="G110" s="78"/>
      <c r="H110" s="78"/>
      <c r="I110" s="79"/>
      <c r="J110" s="79"/>
      <c r="K110" s="79"/>
      <c r="L110" s="79"/>
      <c r="M110" s="78" t="s">
        <v>26</v>
      </c>
      <c r="N110" s="78" t="s">
        <v>26</v>
      </c>
      <c r="O110" s="79"/>
      <c r="P110" s="79"/>
      <c r="Q110" s="79"/>
      <c r="R110" s="79"/>
      <c r="S110" s="79"/>
      <c r="T110" s="79"/>
      <c r="U110" s="79"/>
      <c r="V110" s="79"/>
      <c r="W110" s="96"/>
      <c r="X110" s="79"/>
      <c r="Y110" s="80"/>
      <c r="Z110" s="78"/>
      <c r="AA110" s="79"/>
      <c r="AB110" s="79"/>
      <c r="AC110" s="79"/>
      <c r="AD110" s="81" t="s">
        <v>583</v>
      </c>
      <c r="AE110" s="81">
        <v>84289</v>
      </c>
      <c r="AF110" s="39"/>
      <c r="AG110" s="39"/>
      <c r="AH110" s="81">
        <v>84309</v>
      </c>
      <c r="AI110" s="39"/>
      <c r="AJ110" s="39"/>
      <c r="AK110" s="81">
        <v>84329</v>
      </c>
      <c r="AL110" s="39"/>
      <c r="AM110" s="39"/>
      <c r="AN110" s="25">
        <v>84349</v>
      </c>
      <c r="AO110" s="39"/>
      <c r="AP110" s="39"/>
      <c r="AQ110" s="81">
        <v>84369</v>
      </c>
      <c r="AR110" s="39"/>
      <c r="AS110" s="39"/>
      <c r="AT110" s="81">
        <v>79139</v>
      </c>
      <c r="AU110" s="39"/>
      <c r="AV110" s="39"/>
      <c r="AW110" s="25">
        <v>116119</v>
      </c>
      <c r="AX110" s="39"/>
      <c r="AY110" s="39"/>
      <c r="AZ110" s="25">
        <v>110429</v>
      </c>
      <c r="BA110" s="39"/>
      <c r="BB110" s="39"/>
      <c r="BC110" s="25"/>
      <c r="BD110" s="39"/>
      <c r="BE110" s="39"/>
      <c r="BF110" s="25"/>
      <c r="BG110" s="39"/>
      <c r="BH110" s="39"/>
      <c r="BI110" s="25"/>
      <c r="BJ110" s="39"/>
      <c r="BK110" s="39"/>
      <c r="BL110" s="25"/>
      <c r="BM110" s="39"/>
      <c r="BN110" s="39"/>
    </row>
    <row r="111" spans="1:66" x14ac:dyDescent="0.2">
      <c r="A111" s="30" t="s">
        <v>24</v>
      </c>
      <c r="B111" s="30" t="s">
        <v>25</v>
      </c>
      <c r="C111" s="30">
        <f>'À renseigner'!$I$13</f>
        <v>0</v>
      </c>
      <c r="D111" s="77"/>
      <c r="E111" s="78"/>
      <c r="F111" s="78"/>
      <c r="G111" s="78"/>
      <c r="H111" s="78"/>
      <c r="I111" s="79"/>
      <c r="J111" s="79"/>
      <c r="K111" s="79"/>
      <c r="L111" s="79"/>
      <c r="M111" s="78" t="s">
        <v>26</v>
      </c>
      <c r="N111" s="78" t="s">
        <v>26</v>
      </c>
      <c r="O111" s="79"/>
      <c r="P111" s="79"/>
      <c r="Q111" s="79"/>
      <c r="R111" s="79"/>
      <c r="S111" s="79"/>
      <c r="T111" s="79"/>
      <c r="U111" s="79"/>
      <c r="V111" s="79"/>
      <c r="W111" s="96"/>
      <c r="X111" s="79"/>
      <c r="Y111" s="80"/>
      <c r="Z111" s="78"/>
      <c r="AA111" s="79"/>
      <c r="AB111" s="79"/>
      <c r="AC111" s="79"/>
      <c r="AD111" s="81" t="s">
        <v>583</v>
      </c>
      <c r="AE111" s="81">
        <v>84289</v>
      </c>
      <c r="AF111" s="39"/>
      <c r="AG111" s="39"/>
      <c r="AH111" s="81">
        <v>84309</v>
      </c>
      <c r="AI111" s="39"/>
      <c r="AJ111" s="39"/>
      <c r="AK111" s="81">
        <v>84329</v>
      </c>
      <c r="AL111" s="39"/>
      <c r="AM111" s="39"/>
      <c r="AN111" s="25">
        <v>84349</v>
      </c>
      <c r="AO111" s="39"/>
      <c r="AP111" s="39"/>
      <c r="AQ111" s="81">
        <v>84369</v>
      </c>
      <c r="AR111" s="39"/>
      <c r="AS111" s="39"/>
      <c r="AT111" s="81">
        <v>79139</v>
      </c>
      <c r="AU111" s="39"/>
      <c r="AV111" s="39"/>
      <c r="AW111" s="25">
        <v>116119</v>
      </c>
      <c r="AX111" s="39"/>
      <c r="AY111" s="39"/>
      <c r="AZ111" s="25">
        <v>110429</v>
      </c>
      <c r="BA111" s="39"/>
      <c r="BB111" s="39"/>
      <c r="BC111" s="25"/>
      <c r="BD111" s="39"/>
      <c r="BE111" s="39"/>
      <c r="BF111" s="25"/>
      <c r="BG111" s="39"/>
      <c r="BH111" s="39"/>
      <c r="BI111" s="25"/>
      <c r="BJ111" s="39"/>
      <c r="BK111" s="39"/>
      <c r="BL111" s="25"/>
      <c r="BM111" s="39"/>
      <c r="BN111" s="39"/>
    </row>
    <row r="112" spans="1:66" x14ac:dyDescent="0.2">
      <c r="A112" s="30" t="s">
        <v>24</v>
      </c>
      <c r="B112" s="30" t="s">
        <v>25</v>
      </c>
      <c r="C112" s="30">
        <f>'À renseigner'!$I$13</f>
        <v>0</v>
      </c>
      <c r="D112" s="77"/>
      <c r="E112" s="78"/>
      <c r="F112" s="78"/>
      <c r="G112" s="78"/>
      <c r="H112" s="78"/>
      <c r="I112" s="79"/>
      <c r="J112" s="79"/>
      <c r="K112" s="79"/>
      <c r="L112" s="79"/>
      <c r="M112" s="78" t="s">
        <v>26</v>
      </c>
      <c r="N112" s="78" t="s">
        <v>26</v>
      </c>
      <c r="O112" s="79"/>
      <c r="P112" s="79"/>
      <c r="Q112" s="79"/>
      <c r="R112" s="79"/>
      <c r="S112" s="79"/>
      <c r="T112" s="79"/>
      <c r="U112" s="79"/>
      <c r="V112" s="79"/>
      <c r="W112" s="96"/>
      <c r="X112" s="79"/>
      <c r="Y112" s="80"/>
      <c r="Z112" s="78"/>
      <c r="AA112" s="79"/>
      <c r="AB112" s="79"/>
      <c r="AC112" s="79"/>
      <c r="AD112" s="81" t="s">
        <v>583</v>
      </c>
      <c r="AE112" s="81">
        <v>84289</v>
      </c>
      <c r="AF112" s="39"/>
      <c r="AG112" s="39"/>
      <c r="AH112" s="81">
        <v>84309</v>
      </c>
      <c r="AI112" s="39"/>
      <c r="AJ112" s="39"/>
      <c r="AK112" s="81">
        <v>84329</v>
      </c>
      <c r="AL112" s="39"/>
      <c r="AM112" s="39"/>
      <c r="AN112" s="25">
        <v>84349</v>
      </c>
      <c r="AO112" s="39"/>
      <c r="AP112" s="39"/>
      <c r="AQ112" s="81">
        <v>84369</v>
      </c>
      <c r="AR112" s="39"/>
      <c r="AS112" s="39"/>
      <c r="AT112" s="81">
        <v>79139</v>
      </c>
      <c r="AU112" s="39"/>
      <c r="AV112" s="39"/>
      <c r="AW112" s="25">
        <v>116119</v>
      </c>
      <c r="AX112" s="39"/>
      <c r="AY112" s="39"/>
      <c r="AZ112" s="25">
        <v>110429</v>
      </c>
      <c r="BA112" s="39"/>
      <c r="BB112" s="39"/>
      <c r="BC112" s="25"/>
      <c r="BD112" s="39"/>
      <c r="BE112" s="39"/>
      <c r="BF112" s="25"/>
      <c r="BG112" s="39"/>
      <c r="BH112" s="39"/>
      <c r="BI112" s="25"/>
      <c r="BJ112" s="39"/>
      <c r="BK112" s="39"/>
      <c r="BL112" s="25"/>
      <c r="BM112" s="39"/>
      <c r="BN112" s="39"/>
    </row>
    <row r="113" spans="1:66" x14ac:dyDescent="0.2">
      <c r="A113" s="30" t="s">
        <v>24</v>
      </c>
      <c r="B113" s="30" t="s">
        <v>25</v>
      </c>
      <c r="C113" s="30">
        <f>'À renseigner'!$I$13</f>
        <v>0</v>
      </c>
      <c r="D113" s="77"/>
      <c r="E113" s="78"/>
      <c r="F113" s="78"/>
      <c r="G113" s="78"/>
      <c r="H113" s="78"/>
      <c r="I113" s="79"/>
      <c r="J113" s="79"/>
      <c r="K113" s="79"/>
      <c r="L113" s="79"/>
      <c r="M113" s="78" t="s">
        <v>26</v>
      </c>
      <c r="N113" s="78" t="s">
        <v>26</v>
      </c>
      <c r="O113" s="79"/>
      <c r="P113" s="79"/>
      <c r="Q113" s="79"/>
      <c r="R113" s="79"/>
      <c r="S113" s="79"/>
      <c r="T113" s="79"/>
      <c r="U113" s="79"/>
      <c r="V113" s="79"/>
      <c r="W113" s="96"/>
      <c r="X113" s="79"/>
      <c r="Y113" s="80"/>
      <c r="Z113" s="78"/>
      <c r="AA113" s="79"/>
      <c r="AB113" s="79"/>
      <c r="AC113" s="79"/>
      <c r="AD113" s="81" t="s">
        <v>583</v>
      </c>
      <c r="AE113" s="81">
        <v>84289</v>
      </c>
      <c r="AF113" s="39"/>
      <c r="AG113" s="39"/>
      <c r="AH113" s="81">
        <v>84309</v>
      </c>
      <c r="AI113" s="39"/>
      <c r="AJ113" s="39"/>
      <c r="AK113" s="81">
        <v>84329</v>
      </c>
      <c r="AL113" s="39"/>
      <c r="AM113" s="39"/>
      <c r="AN113" s="25">
        <v>84349</v>
      </c>
      <c r="AO113" s="39"/>
      <c r="AP113" s="39"/>
      <c r="AQ113" s="81">
        <v>84369</v>
      </c>
      <c r="AR113" s="39"/>
      <c r="AS113" s="39"/>
      <c r="AT113" s="81">
        <v>79139</v>
      </c>
      <c r="AU113" s="39"/>
      <c r="AV113" s="39"/>
      <c r="AW113" s="25">
        <v>116119</v>
      </c>
      <c r="AX113" s="39"/>
      <c r="AY113" s="39"/>
      <c r="AZ113" s="25">
        <v>110429</v>
      </c>
      <c r="BA113" s="39"/>
      <c r="BB113" s="39"/>
      <c r="BC113" s="25"/>
      <c r="BD113" s="39"/>
      <c r="BE113" s="39"/>
      <c r="BF113" s="25"/>
      <c r="BG113" s="39"/>
      <c r="BH113" s="39"/>
      <c r="BI113" s="25"/>
      <c r="BJ113" s="39"/>
      <c r="BK113" s="39"/>
      <c r="BL113" s="25"/>
      <c r="BM113" s="39"/>
      <c r="BN113" s="39"/>
    </row>
    <row r="114" spans="1:66" x14ac:dyDescent="0.2">
      <c r="A114" s="30" t="s">
        <v>24</v>
      </c>
      <c r="B114" s="30" t="s">
        <v>25</v>
      </c>
      <c r="C114" s="30">
        <f>'À renseigner'!$I$13</f>
        <v>0</v>
      </c>
      <c r="D114" s="77"/>
      <c r="E114" s="78"/>
      <c r="F114" s="78"/>
      <c r="G114" s="78"/>
      <c r="H114" s="78"/>
      <c r="I114" s="79"/>
      <c r="J114" s="79"/>
      <c r="K114" s="79"/>
      <c r="L114" s="79"/>
      <c r="M114" s="78" t="s">
        <v>26</v>
      </c>
      <c r="N114" s="78" t="s">
        <v>26</v>
      </c>
      <c r="O114" s="79"/>
      <c r="P114" s="79"/>
      <c r="Q114" s="79"/>
      <c r="R114" s="79"/>
      <c r="S114" s="79"/>
      <c r="T114" s="79"/>
      <c r="U114" s="79"/>
      <c r="V114" s="79"/>
      <c r="W114" s="96"/>
      <c r="X114" s="79"/>
      <c r="Y114" s="80"/>
      <c r="Z114" s="78"/>
      <c r="AA114" s="79"/>
      <c r="AB114" s="79"/>
      <c r="AC114" s="79"/>
      <c r="AD114" s="81" t="s">
        <v>583</v>
      </c>
      <c r="AE114" s="81">
        <v>84289</v>
      </c>
      <c r="AF114" s="39"/>
      <c r="AG114" s="39"/>
      <c r="AH114" s="81">
        <v>84309</v>
      </c>
      <c r="AI114" s="39"/>
      <c r="AJ114" s="39"/>
      <c r="AK114" s="81">
        <v>84329</v>
      </c>
      <c r="AL114" s="39"/>
      <c r="AM114" s="39"/>
      <c r="AN114" s="25">
        <v>84349</v>
      </c>
      <c r="AO114" s="39"/>
      <c r="AP114" s="39"/>
      <c r="AQ114" s="81">
        <v>84369</v>
      </c>
      <c r="AR114" s="39"/>
      <c r="AS114" s="39"/>
      <c r="AT114" s="81">
        <v>79139</v>
      </c>
      <c r="AU114" s="39"/>
      <c r="AV114" s="39"/>
      <c r="AW114" s="25">
        <v>116119</v>
      </c>
      <c r="AX114" s="39"/>
      <c r="AY114" s="39"/>
      <c r="AZ114" s="25">
        <v>110429</v>
      </c>
      <c r="BA114" s="39"/>
      <c r="BB114" s="39"/>
      <c r="BC114" s="25"/>
      <c r="BD114" s="39"/>
      <c r="BE114" s="39"/>
      <c r="BF114" s="25"/>
      <c r="BG114" s="39"/>
      <c r="BH114" s="39"/>
      <c r="BI114" s="25"/>
      <c r="BJ114" s="39"/>
      <c r="BK114" s="39"/>
      <c r="BL114" s="25"/>
      <c r="BM114" s="39"/>
      <c r="BN114" s="39"/>
    </row>
    <row r="115" spans="1:66" x14ac:dyDescent="0.2">
      <c r="A115" s="30" t="s">
        <v>24</v>
      </c>
      <c r="B115" s="30" t="s">
        <v>25</v>
      </c>
      <c r="C115" s="30">
        <f>'À renseigner'!$I$13</f>
        <v>0</v>
      </c>
      <c r="D115" s="77"/>
      <c r="E115" s="78"/>
      <c r="F115" s="78"/>
      <c r="G115" s="78"/>
      <c r="H115" s="78"/>
      <c r="I115" s="79"/>
      <c r="J115" s="79"/>
      <c r="K115" s="79"/>
      <c r="L115" s="79"/>
      <c r="M115" s="78" t="s">
        <v>26</v>
      </c>
      <c r="N115" s="78" t="s">
        <v>26</v>
      </c>
      <c r="O115" s="79"/>
      <c r="P115" s="79"/>
      <c r="Q115" s="79"/>
      <c r="R115" s="79"/>
      <c r="S115" s="79"/>
      <c r="T115" s="79"/>
      <c r="U115" s="79"/>
      <c r="V115" s="79"/>
      <c r="W115" s="96"/>
      <c r="X115" s="79"/>
      <c r="Y115" s="80"/>
      <c r="Z115" s="78"/>
      <c r="AA115" s="79"/>
      <c r="AB115" s="79"/>
      <c r="AC115" s="79"/>
      <c r="AD115" s="81" t="s">
        <v>583</v>
      </c>
      <c r="AE115" s="81">
        <v>84289</v>
      </c>
      <c r="AF115" s="39"/>
      <c r="AG115" s="39"/>
      <c r="AH115" s="81">
        <v>84309</v>
      </c>
      <c r="AI115" s="39"/>
      <c r="AJ115" s="39"/>
      <c r="AK115" s="81">
        <v>84329</v>
      </c>
      <c r="AL115" s="39"/>
      <c r="AM115" s="39"/>
      <c r="AN115" s="25">
        <v>84349</v>
      </c>
      <c r="AO115" s="39"/>
      <c r="AP115" s="39"/>
      <c r="AQ115" s="81">
        <v>84369</v>
      </c>
      <c r="AR115" s="39"/>
      <c r="AS115" s="39"/>
      <c r="AT115" s="81">
        <v>79139</v>
      </c>
      <c r="AU115" s="39"/>
      <c r="AV115" s="39"/>
      <c r="AW115" s="25">
        <v>116119</v>
      </c>
      <c r="AX115" s="39"/>
      <c r="AY115" s="39"/>
      <c r="AZ115" s="25">
        <v>110429</v>
      </c>
      <c r="BA115" s="39"/>
      <c r="BB115" s="39"/>
      <c r="BC115" s="25"/>
      <c r="BD115" s="39"/>
      <c r="BE115" s="39"/>
      <c r="BF115" s="25"/>
      <c r="BG115" s="39"/>
      <c r="BH115" s="39"/>
      <c r="BI115" s="25"/>
      <c r="BJ115" s="39"/>
      <c r="BK115" s="39"/>
      <c r="BL115" s="25"/>
      <c r="BM115" s="39"/>
      <c r="BN115" s="39"/>
    </row>
    <row r="116" spans="1:66" x14ac:dyDescent="0.2">
      <c r="A116" s="30" t="s">
        <v>24</v>
      </c>
      <c r="B116" s="30" t="s">
        <v>25</v>
      </c>
      <c r="C116" s="30">
        <f>'À renseigner'!$I$13</f>
        <v>0</v>
      </c>
      <c r="D116" s="77"/>
      <c r="E116" s="78"/>
      <c r="F116" s="78"/>
      <c r="G116" s="78"/>
      <c r="H116" s="78"/>
      <c r="I116" s="79"/>
      <c r="J116" s="79"/>
      <c r="K116" s="79"/>
      <c r="L116" s="79"/>
      <c r="M116" s="78" t="s">
        <v>26</v>
      </c>
      <c r="N116" s="78" t="s">
        <v>26</v>
      </c>
      <c r="O116" s="79"/>
      <c r="P116" s="79"/>
      <c r="Q116" s="79"/>
      <c r="R116" s="79"/>
      <c r="S116" s="79"/>
      <c r="T116" s="79"/>
      <c r="U116" s="79"/>
      <c r="V116" s="79"/>
      <c r="W116" s="96"/>
      <c r="X116" s="79"/>
      <c r="Y116" s="80"/>
      <c r="Z116" s="78"/>
      <c r="AA116" s="79"/>
      <c r="AB116" s="79"/>
      <c r="AC116" s="79"/>
      <c r="AD116" s="81" t="s">
        <v>583</v>
      </c>
      <c r="AE116" s="81">
        <v>84289</v>
      </c>
      <c r="AF116" s="39"/>
      <c r="AG116" s="39"/>
      <c r="AH116" s="81">
        <v>84309</v>
      </c>
      <c r="AI116" s="39"/>
      <c r="AJ116" s="39"/>
      <c r="AK116" s="81">
        <v>84329</v>
      </c>
      <c r="AL116" s="39"/>
      <c r="AM116" s="39"/>
      <c r="AN116" s="25">
        <v>84349</v>
      </c>
      <c r="AO116" s="39"/>
      <c r="AP116" s="39"/>
      <c r="AQ116" s="81">
        <v>84369</v>
      </c>
      <c r="AR116" s="39"/>
      <c r="AS116" s="39"/>
      <c r="AT116" s="81">
        <v>79139</v>
      </c>
      <c r="AU116" s="39"/>
      <c r="AV116" s="39"/>
      <c r="AW116" s="25">
        <v>116119</v>
      </c>
      <c r="AX116" s="39"/>
      <c r="AY116" s="39"/>
      <c r="AZ116" s="25">
        <v>110429</v>
      </c>
      <c r="BA116" s="39"/>
      <c r="BB116" s="39"/>
      <c r="BC116" s="25"/>
      <c r="BD116" s="39"/>
      <c r="BE116" s="39"/>
      <c r="BF116" s="25"/>
      <c r="BG116" s="39"/>
      <c r="BH116" s="39"/>
      <c r="BI116" s="25"/>
      <c r="BJ116" s="39"/>
      <c r="BK116" s="39"/>
      <c r="BL116" s="25"/>
      <c r="BM116" s="39"/>
      <c r="BN116" s="39"/>
    </row>
    <row r="117" spans="1:66" x14ac:dyDescent="0.2">
      <c r="A117" s="30" t="s">
        <v>24</v>
      </c>
      <c r="B117" s="30" t="s">
        <v>25</v>
      </c>
      <c r="C117" s="30">
        <f>'À renseigner'!$I$13</f>
        <v>0</v>
      </c>
      <c r="D117" s="77"/>
      <c r="E117" s="78"/>
      <c r="F117" s="78"/>
      <c r="G117" s="78"/>
      <c r="H117" s="78"/>
      <c r="I117" s="79"/>
      <c r="J117" s="79"/>
      <c r="K117" s="79"/>
      <c r="L117" s="79"/>
      <c r="M117" s="78" t="s">
        <v>26</v>
      </c>
      <c r="N117" s="78" t="s">
        <v>26</v>
      </c>
      <c r="O117" s="79"/>
      <c r="P117" s="79"/>
      <c r="Q117" s="79"/>
      <c r="R117" s="79"/>
      <c r="S117" s="79"/>
      <c r="T117" s="79"/>
      <c r="U117" s="79"/>
      <c r="V117" s="79"/>
      <c r="W117" s="96"/>
      <c r="X117" s="79"/>
      <c r="Y117" s="80"/>
      <c r="Z117" s="78"/>
      <c r="AA117" s="79"/>
      <c r="AB117" s="79"/>
      <c r="AC117" s="79"/>
      <c r="AD117" s="81" t="s">
        <v>583</v>
      </c>
      <c r="AE117" s="81">
        <v>84289</v>
      </c>
      <c r="AF117" s="39"/>
      <c r="AG117" s="39"/>
      <c r="AH117" s="81">
        <v>84309</v>
      </c>
      <c r="AI117" s="39"/>
      <c r="AJ117" s="39"/>
      <c r="AK117" s="81">
        <v>84329</v>
      </c>
      <c r="AL117" s="39"/>
      <c r="AM117" s="39"/>
      <c r="AN117" s="25">
        <v>84349</v>
      </c>
      <c r="AO117" s="39"/>
      <c r="AP117" s="39"/>
      <c r="AQ117" s="81">
        <v>84369</v>
      </c>
      <c r="AR117" s="39"/>
      <c r="AS117" s="39"/>
      <c r="AT117" s="81">
        <v>79139</v>
      </c>
      <c r="AU117" s="39"/>
      <c r="AV117" s="39"/>
      <c r="AW117" s="25">
        <v>116119</v>
      </c>
      <c r="AX117" s="39"/>
      <c r="AY117" s="39"/>
      <c r="AZ117" s="25">
        <v>110429</v>
      </c>
      <c r="BA117" s="39"/>
      <c r="BB117" s="39"/>
      <c r="BC117" s="25"/>
      <c r="BD117" s="39"/>
      <c r="BE117" s="39"/>
      <c r="BF117" s="25"/>
      <c r="BG117" s="39"/>
      <c r="BH117" s="39"/>
      <c r="BI117" s="25"/>
      <c r="BJ117" s="39"/>
      <c r="BK117" s="39"/>
      <c r="BL117" s="25"/>
      <c r="BM117" s="39"/>
      <c r="BN117" s="39"/>
    </row>
    <row r="118" spans="1:66" x14ac:dyDescent="0.2">
      <c r="A118" s="30" t="s">
        <v>24</v>
      </c>
      <c r="B118" s="30" t="s">
        <v>25</v>
      </c>
      <c r="C118" s="30">
        <f>'À renseigner'!$I$13</f>
        <v>0</v>
      </c>
      <c r="D118" s="77"/>
      <c r="E118" s="78"/>
      <c r="F118" s="78"/>
      <c r="G118" s="78"/>
      <c r="H118" s="78"/>
      <c r="I118" s="79"/>
      <c r="J118" s="79"/>
      <c r="K118" s="79"/>
      <c r="L118" s="79"/>
      <c r="M118" s="78" t="s">
        <v>26</v>
      </c>
      <c r="N118" s="78" t="s">
        <v>26</v>
      </c>
      <c r="O118" s="79"/>
      <c r="P118" s="79"/>
      <c r="Q118" s="79"/>
      <c r="R118" s="79"/>
      <c r="S118" s="79"/>
      <c r="T118" s="79"/>
      <c r="U118" s="79"/>
      <c r="V118" s="79"/>
      <c r="W118" s="96"/>
      <c r="X118" s="79"/>
      <c r="Y118" s="80"/>
      <c r="Z118" s="78"/>
      <c r="AA118" s="79"/>
      <c r="AB118" s="79"/>
      <c r="AC118" s="79"/>
      <c r="AD118" s="81" t="s">
        <v>583</v>
      </c>
      <c r="AE118" s="81">
        <v>84289</v>
      </c>
      <c r="AF118" s="39"/>
      <c r="AG118" s="39"/>
      <c r="AH118" s="81">
        <v>84309</v>
      </c>
      <c r="AI118" s="39"/>
      <c r="AJ118" s="39"/>
      <c r="AK118" s="81">
        <v>84329</v>
      </c>
      <c r="AL118" s="39"/>
      <c r="AM118" s="39"/>
      <c r="AN118" s="25">
        <v>84349</v>
      </c>
      <c r="AO118" s="39"/>
      <c r="AP118" s="39"/>
      <c r="AQ118" s="81">
        <v>84369</v>
      </c>
      <c r="AR118" s="39"/>
      <c r="AS118" s="39"/>
      <c r="AT118" s="81">
        <v>79139</v>
      </c>
      <c r="AU118" s="39"/>
      <c r="AV118" s="39"/>
      <c r="AW118" s="25">
        <v>116119</v>
      </c>
      <c r="AX118" s="39"/>
      <c r="AY118" s="39"/>
      <c r="AZ118" s="25">
        <v>110429</v>
      </c>
      <c r="BA118" s="39"/>
      <c r="BB118" s="39"/>
      <c r="BC118" s="25"/>
      <c r="BD118" s="39"/>
      <c r="BE118" s="39"/>
      <c r="BF118" s="25"/>
      <c r="BG118" s="39"/>
      <c r="BH118" s="39"/>
      <c r="BI118" s="25"/>
      <c r="BJ118" s="39"/>
      <c r="BK118" s="39"/>
      <c r="BL118" s="25"/>
      <c r="BM118" s="39"/>
      <c r="BN118" s="39"/>
    </row>
    <row r="119" spans="1:66" x14ac:dyDescent="0.2">
      <c r="A119" s="30" t="s">
        <v>24</v>
      </c>
      <c r="B119" s="30" t="s">
        <v>25</v>
      </c>
      <c r="C119" s="30">
        <f>'À renseigner'!$I$13</f>
        <v>0</v>
      </c>
      <c r="D119" s="77"/>
      <c r="E119" s="78"/>
      <c r="F119" s="78"/>
      <c r="G119" s="78"/>
      <c r="H119" s="78"/>
      <c r="I119" s="79"/>
      <c r="J119" s="79"/>
      <c r="K119" s="79"/>
      <c r="L119" s="79"/>
      <c r="M119" s="78" t="s">
        <v>26</v>
      </c>
      <c r="N119" s="78" t="s">
        <v>26</v>
      </c>
      <c r="O119" s="79"/>
      <c r="P119" s="79"/>
      <c r="Q119" s="79"/>
      <c r="R119" s="79"/>
      <c r="S119" s="79"/>
      <c r="T119" s="79"/>
      <c r="U119" s="79"/>
      <c r="V119" s="79"/>
      <c r="W119" s="96"/>
      <c r="X119" s="79"/>
      <c r="Y119" s="80"/>
      <c r="Z119" s="78"/>
      <c r="AA119" s="79"/>
      <c r="AB119" s="79"/>
      <c r="AC119" s="79"/>
      <c r="AD119" s="81" t="s">
        <v>583</v>
      </c>
      <c r="AE119" s="81">
        <v>84289</v>
      </c>
      <c r="AF119" s="39"/>
      <c r="AG119" s="39"/>
      <c r="AH119" s="81">
        <v>84309</v>
      </c>
      <c r="AI119" s="39"/>
      <c r="AJ119" s="39"/>
      <c r="AK119" s="81">
        <v>84329</v>
      </c>
      <c r="AL119" s="39"/>
      <c r="AM119" s="39"/>
      <c r="AN119" s="25">
        <v>84349</v>
      </c>
      <c r="AO119" s="39"/>
      <c r="AP119" s="39"/>
      <c r="AQ119" s="81">
        <v>84369</v>
      </c>
      <c r="AR119" s="39"/>
      <c r="AS119" s="39"/>
      <c r="AT119" s="81">
        <v>79139</v>
      </c>
      <c r="AU119" s="39"/>
      <c r="AV119" s="39"/>
      <c r="AW119" s="25">
        <v>116119</v>
      </c>
      <c r="AX119" s="39"/>
      <c r="AY119" s="39"/>
      <c r="AZ119" s="25">
        <v>110429</v>
      </c>
      <c r="BA119" s="39"/>
      <c r="BB119" s="39"/>
      <c r="BC119" s="25"/>
      <c r="BD119" s="39"/>
      <c r="BE119" s="39"/>
      <c r="BF119" s="25"/>
      <c r="BG119" s="39"/>
      <c r="BH119" s="39"/>
      <c r="BI119" s="25"/>
      <c r="BJ119" s="39"/>
      <c r="BK119" s="39"/>
      <c r="BL119" s="25"/>
      <c r="BM119" s="39"/>
      <c r="BN119" s="39"/>
    </row>
    <row r="120" spans="1:66" x14ac:dyDescent="0.2">
      <c r="A120" s="30" t="s">
        <v>24</v>
      </c>
      <c r="B120" s="30" t="s">
        <v>25</v>
      </c>
      <c r="C120" s="30">
        <f>'À renseigner'!$I$13</f>
        <v>0</v>
      </c>
      <c r="D120" s="77"/>
      <c r="E120" s="78"/>
      <c r="F120" s="78"/>
      <c r="G120" s="78"/>
      <c r="H120" s="78"/>
      <c r="I120" s="79"/>
      <c r="J120" s="79"/>
      <c r="K120" s="79"/>
      <c r="L120" s="79"/>
      <c r="M120" s="78" t="s">
        <v>26</v>
      </c>
      <c r="N120" s="78" t="s">
        <v>26</v>
      </c>
      <c r="O120" s="79"/>
      <c r="P120" s="79"/>
      <c r="Q120" s="79"/>
      <c r="R120" s="79"/>
      <c r="S120" s="79"/>
      <c r="T120" s="79"/>
      <c r="U120" s="79"/>
      <c r="V120" s="79"/>
      <c r="W120" s="96"/>
      <c r="X120" s="79"/>
      <c r="Y120" s="80"/>
      <c r="Z120" s="78"/>
      <c r="AA120" s="79"/>
      <c r="AB120" s="79"/>
      <c r="AC120" s="79"/>
      <c r="AD120" s="81" t="s">
        <v>583</v>
      </c>
      <c r="AE120" s="81">
        <v>84289</v>
      </c>
      <c r="AF120" s="39"/>
      <c r="AG120" s="39"/>
      <c r="AH120" s="81">
        <v>84309</v>
      </c>
      <c r="AI120" s="39"/>
      <c r="AJ120" s="39"/>
      <c r="AK120" s="81">
        <v>84329</v>
      </c>
      <c r="AL120" s="39"/>
      <c r="AM120" s="39"/>
      <c r="AN120" s="25">
        <v>84349</v>
      </c>
      <c r="AO120" s="39"/>
      <c r="AP120" s="39"/>
      <c r="AQ120" s="81">
        <v>84369</v>
      </c>
      <c r="AR120" s="39"/>
      <c r="AS120" s="39"/>
      <c r="AT120" s="81">
        <v>79139</v>
      </c>
      <c r="AU120" s="39"/>
      <c r="AV120" s="39"/>
      <c r="AW120" s="25">
        <v>116119</v>
      </c>
      <c r="AX120" s="39"/>
      <c r="AY120" s="39"/>
      <c r="AZ120" s="25">
        <v>110429</v>
      </c>
      <c r="BA120" s="39"/>
      <c r="BB120" s="39"/>
      <c r="BC120" s="25"/>
      <c r="BD120" s="39"/>
      <c r="BE120" s="39"/>
      <c r="BF120" s="25"/>
      <c r="BG120" s="39"/>
      <c r="BH120" s="39"/>
      <c r="BI120" s="25"/>
      <c r="BJ120" s="39"/>
      <c r="BK120" s="39"/>
      <c r="BL120" s="25"/>
      <c r="BM120" s="39"/>
      <c r="BN120" s="39"/>
    </row>
    <row r="121" spans="1:66" x14ac:dyDescent="0.2">
      <c r="A121" s="30" t="s">
        <v>24</v>
      </c>
      <c r="B121" s="30" t="s">
        <v>25</v>
      </c>
      <c r="C121" s="30">
        <f>'À renseigner'!$I$13</f>
        <v>0</v>
      </c>
      <c r="D121" s="77"/>
      <c r="E121" s="78"/>
      <c r="F121" s="78"/>
      <c r="G121" s="78"/>
      <c r="H121" s="78"/>
      <c r="I121" s="79"/>
      <c r="J121" s="79"/>
      <c r="K121" s="79"/>
      <c r="L121" s="79"/>
      <c r="M121" s="78" t="s">
        <v>26</v>
      </c>
      <c r="N121" s="78" t="s">
        <v>26</v>
      </c>
      <c r="O121" s="79"/>
      <c r="P121" s="79"/>
      <c r="Q121" s="79"/>
      <c r="R121" s="79"/>
      <c r="S121" s="79"/>
      <c r="T121" s="79"/>
      <c r="U121" s="79"/>
      <c r="V121" s="79"/>
      <c r="W121" s="96"/>
      <c r="X121" s="79"/>
      <c r="Y121" s="80"/>
      <c r="Z121" s="78"/>
      <c r="AA121" s="79"/>
      <c r="AB121" s="79"/>
      <c r="AC121" s="79"/>
      <c r="AD121" s="81" t="s">
        <v>583</v>
      </c>
      <c r="AE121" s="81">
        <v>84289</v>
      </c>
      <c r="AF121" s="39"/>
      <c r="AG121" s="39"/>
      <c r="AH121" s="81">
        <v>84309</v>
      </c>
      <c r="AI121" s="39"/>
      <c r="AJ121" s="39"/>
      <c r="AK121" s="81">
        <v>84329</v>
      </c>
      <c r="AL121" s="39"/>
      <c r="AM121" s="39"/>
      <c r="AN121" s="25">
        <v>84349</v>
      </c>
      <c r="AO121" s="39"/>
      <c r="AP121" s="39"/>
      <c r="AQ121" s="81">
        <v>84369</v>
      </c>
      <c r="AR121" s="39"/>
      <c r="AS121" s="39"/>
      <c r="AT121" s="81">
        <v>79139</v>
      </c>
      <c r="AU121" s="39"/>
      <c r="AV121" s="39"/>
      <c r="AW121" s="25">
        <v>116119</v>
      </c>
      <c r="AX121" s="39"/>
      <c r="AY121" s="39"/>
      <c r="AZ121" s="25">
        <v>110429</v>
      </c>
      <c r="BA121" s="39"/>
      <c r="BB121" s="39"/>
      <c r="BC121" s="25"/>
      <c r="BD121" s="39"/>
      <c r="BE121" s="39"/>
      <c r="BF121" s="25"/>
      <c r="BG121" s="39"/>
      <c r="BH121" s="39"/>
      <c r="BI121" s="25"/>
      <c r="BJ121" s="39"/>
      <c r="BK121" s="39"/>
      <c r="BL121" s="25"/>
      <c r="BM121" s="39"/>
      <c r="BN121" s="39"/>
    </row>
    <row r="122" spans="1:66" x14ac:dyDescent="0.2">
      <c r="A122" s="30" t="s">
        <v>24</v>
      </c>
      <c r="B122" s="30" t="s">
        <v>25</v>
      </c>
      <c r="C122" s="30">
        <f>'À renseigner'!$I$13</f>
        <v>0</v>
      </c>
      <c r="D122" s="77"/>
      <c r="E122" s="78"/>
      <c r="F122" s="78"/>
      <c r="G122" s="78"/>
      <c r="H122" s="78"/>
      <c r="I122" s="79"/>
      <c r="J122" s="79"/>
      <c r="K122" s="79"/>
      <c r="L122" s="79"/>
      <c r="M122" s="78" t="s">
        <v>26</v>
      </c>
      <c r="N122" s="78" t="s">
        <v>26</v>
      </c>
      <c r="O122" s="79"/>
      <c r="P122" s="79"/>
      <c r="Q122" s="79"/>
      <c r="R122" s="79"/>
      <c r="S122" s="79"/>
      <c r="T122" s="79"/>
      <c r="U122" s="79"/>
      <c r="V122" s="79"/>
      <c r="W122" s="96"/>
      <c r="X122" s="79"/>
      <c r="Y122" s="80"/>
      <c r="Z122" s="78"/>
      <c r="AA122" s="79"/>
      <c r="AB122" s="79"/>
      <c r="AC122" s="79"/>
      <c r="AD122" s="81" t="s">
        <v>583</v>
      </c>
      <c r="AE122" s="81">
        <v>84289</v>
      </c>
      <c r="AF122" s="39"/>
      <c r="AG122" s="39"/>
      <c r="AH122" s="81">
        <v>84309</v>
      </c>
      <c r="AI122" s="39"/>
      <c r="AJ122" s="39"/>
      <c r="AK122" s="81">
        <v>84329</v>
      </c>
      <c r="AL122" s="39"/>
      <c r="AM122" s="39"/>
      <c r="AN122" s="25">
        <v>84349</v>
      </c>
      <c r="AO122" s="39"/>
      <c r="AP122" s="39"/>
      <c r="AQ122" s="81">
        <v>84369</v>
      </c>
      <c r="AR122" s="39"/>
      <c r="AS122" s="39"/>
      <c r="AT122" s="81">
        <v>79139</v>
      </c>
      <c r="AU122" s="39"/>
      <c r="AV122" s="39"/>
      <c r="AW122" s="25">
        <v>116119</v>
      </c>
      <c r="AX122" s="39"/>
      <c r="AY122" s="39"/>
      <c r="AZ122" s="25">
        <v>110429</v>
      </c>
      <c r="BA122" s="39"/>
      <c r="BB122" s="39"/>
      <c r="BC122" s="25"/>
      <c r="BD122" s="39"/>
      <c r="BE122" s="39"/>
      <c r="BF122" s="25"/>
      <c r="BG122" s="39"/>
      <c r="BH122" s="39"/>
      <c r="BI122" s="25"/>
      <c r="BJ122" s="39"/>
      <c r="BK122" s="39"/>
      <c r="BL122" s="25"/>
      <c r="BM122" s="39"/>
      <c r="BN122" s="39"/>
    </row>
    <row r="123" spans="1:66" x14ac:dyDescent="0.2">
      <c r="A123" s="30" t="s">
        <v>24</v>
      </c>
      <c r="B123" s="30" t="s">
        <v>25</v>
      </c>
      <c r="C123" s="30">
        <f>'À renseigner'!$I$13</f>
        <v>0</v>
      </c>
      <c r="D123" s="77"/>
      <c r="E123" s="78"/>
      <c r="F123" s="78"/>
      <c r="G123" s="78"/>
      <c r="H123" s="78"/>
      <c r="I123" s="79"/>
      <c r="J123" s="79"/>
      <c r="K123" s="79"/>
      <c r="L123" s="79"/>
      <c r="M123" s="78" t="s">
        <v>26</v>
      </c>
      <c r="N123" s="78" t="s">
        <v>26</v>
      </c>
      <c r="O123" s="79"/>
      <c r="P123" s="79"/>
      <c r="Q123" s="79"/>
      <c r="R123" s="79"/>
      <c r="S123" s="79"/>
      <c r="T123" s="79"/>
      <c r="U123" s="79"/>
      <c r="V123" s="79"/>
      <c r="W123" s="96"/>
      <c r="X123" s="79"/>
      <c r="Y123" s="80"/>
      <c r="Z123" s="78"/>
      <c r="AA123" s="79"/>
      <c r="AB123" s="79"/>
      <c r="AC123" s="79"/>
      <c r="AD123" s="81" t="s">
        <v>583</v>
      </c>
      <c r="AE123" s="81">
        <v>84289</v>
      </c>
      <c r="AF123" s="39"/>
      <c r="AG123" s="39"/>
      <c r="AH123" s="81">
        <v>84309</v>
      </c>
      <c r="AI123" s="39"/>
      <c r="AJ123" s="39"/>
      <c r="AK123" s="81">
        <v>84329</v>
      </c>
      <c r="AL123" s="39"/>
      <c r="AM123" s="39"/>
      <c r="AN123" s="25">
        <v>84349</v>
      </c>
      <c r="AO123" s="39"/>
      <c r="AP123" s="39"/>
      <c r="AQ123" s="81">
        <v>84369</v>
      </c>
      <c r="AR123" s="39"/>
      <c r="AS123" s="39"/>
      <c r="AT123" s="81">
        <v>79139</v>
      </c>
      <c r="AU123" s="39"/>
      <c r="AV123" s="39"/>
      <c r="AW123" s="25">
        <v>116119</v>
      </c>
      <c r="AX123" s="39"/>
      <c r="AY123" s="39"/>
      <c r="AZ123" s="25">
        <v>110429</v>
      </c>
      <c r="BA123" s="39"/>
      <c r="BB123" s="39"/>
      <c r="BC123" s="25"/>
      <c r="BD123" s="39"/>
      <c r="BE123" s="39"/>
      <c r="BF123" s="25"/>
      <c r="BG123" s="39"/>
      <c r="BH123" s="39"/>
      <c r="BI123" s="25"/>
      <c r="BJ123" s="39"/>
      <c r="BK123" s="39"/>
      <c r="BL123" s="25"/>
      <c r="BM123" s="39"/>
      <c r="BN123" s="39"/>
    </row>
    <row r="124" spans="1:66" x14ac:dyDescent="0.2">
      <c r="A124" s="30" t="s">
        <v>24</v>
      </c>
      <c r="B124" s="30" t="s">
        <v>25</v>
      </c>
      <c r="C124" s="30">
        <f>'À renseigner'!$I$13</f>
        <v>0</v>
      </c>
      <c r="D124" s="77"/>
      <c r="E124" s="78"/>
      <c r="F124" s="78"/>
      <c r="G124" s="78"/>
      <c r="H124" s="78"/>
      <c r="I124" s="79"/>
      <c r="J124" s="79"/>
      <c r="K124" s="79"/>
      <c r="L124" s="79"/>
      <c r="M124" s="78" t="s">
        <v>26</v>
      </c>
      <c r="N124" s="78" t="s">
        <v>26</v>
      </c>
      <c r="O124" s="79"/>
      <c r="P124" s="79"/>
      <c r="Q124" s="79"/>
      <c r="R124" s="79"/>
      <c r="S124" s="79"/>
      <c r="T124" s="79"/>
      <c r="U124" s="79"/>
      <c r="V124" s="79"/>
      <c r="W124" s="96"/>
      <c r="X124" s="79"/>
      <c r="Y124" s="80"/>
      <c r="Z124" s="78"/>
      <c r="AA124" s="79"/>
      <c r="AB124" s="79"/>
      <c r="AC124" s="79"/>
      <c r="AD124" s="81" t="s">
        <v>583</v>
      </c>
      <c r="AE124" s="81">
        <v>84289</v>
      </c>
      <c r="AF124" s="39"/>
      <c r="AG124" s="39"/>
      <c r="AH124" s="81">
        <v>84309</v>
      </c>
      <c r="AI124" s="39"/>
      <c r="AJ124" s="39"/>
      <c r="AK124" s="81">
        <v>84329</v>
      </c>
      <c r="AL124" s="39"/>
      <c r="AM124" s="39"/>
      <c r="AN124" s="25">
        <v>84349</v>
      </c>
      <c r="AO124" s="39"/>
      <c r="AP124" s="39"/>
      <c r="AQ124" s="81">
        <v>84369</v>
      </c>
      <c r="AR124" s="39"/>
      <c r="AS124" s="39"/>
      <c r="AT124" s="81">
        <v>79139</v>
      </c>
      <c r="AU124" s="39"/>
      <c r="AV124" s="39"/>
      <c r="AW124" s="25">
        <v>116119</v>
      </c>
      <c r="AX124" s="39"/>
      <c r="AY124" s="39"/>
      <c r="AZ124" s="25">
        <v>110429</v>
      </c>
      <c r="BA124" s="39"/>
      <c r="BB124" s="39"/>
      <c r="BC124" s="25"/>
      <c r="BD124" s="39"/>
      <c r="BE124" s="39"/>
      <c r="BF124" s="25"/>
      <c r="BG124" s="39"/>
      <c r="BH124" s="39"/>
      <c r="BI124" s="25"/>
      <c r="BJ124" s="39"/>
      <c r="BK124" s="39"/>
      <c r="BL124" s="25"/>
      <c r="BM124" s="39"/>
      <c r="BN124" s="39"/>
    </row>
    <row r="125" spans="1:66" x14ac:dyDescent="0.2">
      <c r="A125" s="30" t="s">
        <v>24</v>
      </c>
      <c r="B125" s="30" t="s">
        <v>25</v>
      </c>
      <c r="C125" s="30">
        <f>'À renseigner'!$I$13</f>
        <v>0</v>
      </c>
      <c r="D125" s="77"/>
      <c r="E125" s="78"/>
      <c r="F125" s="78"/>
      <c r="G125" s="78"/>
      <c r="H125" s="78"/>
      <c r="I125" s="79"/>
      <c r="J125" s="79"/>
      <c r="K125" s="79"/>
      <c r="L125" s="79"/>
      <c r="M125" s="78" t="s">
        <v>26</v>
      </c>
      <c r="N125" s="78" t="s">
        <v>26</v>
      </c>
      <c r="O125" s="79"/>
      <c r="P125" s="79"/>
      <c r="Q125" s="79"/>
      <c r="R125" s="79"/>
      <c r="S125" s="79"/>
      <c r="T125" s="79"/>
      <c r="U125" s="79"/>
      <c r="V125" s="79"/>
      <c r="W125" s="96"/>
      <c r="X125" s="79"/>
      <c r="Y125" s="80"/>
      <c r="Z125" s="78"/>
      <c r="AA125" s="79"/>
      <c r="AB125" s="79"/>
      <c r="AC125" s="79"/>
      <c r="AD125" s="81" t="s">
        <v>583</v>
      </c>
      <c r="AE125" s="81">
        <v>84289</v>
      </c>
      <c r="AF125" s="39"/>
      <c r="AG125" s="39"/>
      <c r="AH125" s="81">
        <v>84309</v>
      </c>
      <c r="AI125" s="39"/>
      <c r="AJ125" s="39"/>
      <c r="AK125" s="81">
        <v>84329</v>
      </c>
      <c r="AL125" s="39"/>
      <c r="AM125" s="39"/>
      <c r="AN125" s="25">
        <v>84349</v>
      </c>
      <c r="AO125" s="39"/>
      <c r="AP125" s="39"/>
      <c r="AQ125" s="81">
        <v>84369</v>
      </c>
      <c r="AR125" s="39"/>
      <c r="AS125" s="39"/>
      <c r="AT125" s="81">
        <v>79139</v>
      </c>
      <c r="AU125" s="39"/>
      <c r="AV125" s="39"/>
      <c r="AW125" s="25">
        <v>116119</v>
      </c>
      <c r="AX125" s="39"/>
      <c r="AY125" s="39"/>
      <c r="AZ125" s="25">
        <v>110429</v>
      </c>
      <c r="BA125" s="39"/>
      <c r="BB125" s="39"/>
      <c r="BC125" s="25"/>
      <c r="BD125" s="39"/>
      <c r="BE125" s="39"/>
      <c r="BF125" s="25"/>
      <c r="BG125" s="39"/>
      <c r="BH125" s="39"/>
      <c r="BI125" s="25"/>
      <c r="BJ125" s="39"/>
      <c r="BK125" s="39"/>
      <c r="BL125" s="25"/>
      <c r="BM125" s="39"/>
      <c r="BN125" s="39"/>
    </row>
    <row r="126" spans="1:66" x14ac:dyDescent="0.2">
      <c r="A126" s="30" t="s">
        <v>24</v>
      </c>
      <c r="B126" s="30" t="s">
        <v>25</v>
      </c>
      <c r="C126" s="30">
        <f>'À renseigner'!$I$13</f>
        <v>0</v>
      </c>
      <c r="D126" s="77"/>
      <c r="E126" s="78"/>
      <c r="F126" s="78"/>
      <c r="G126" s="78"/>
      <c r="H126" s="78"/>
      <c r="I126" s="79"/>
      <c r="J126" s="79"/>
      <c r="K126" s="79"/>
      <c r="L126" s="79"/>
      <c r="M126" s="78" t="s">
        <v>26</v>
      </c>
      <c r="N126" s="78" t="s">
        <v>26</v>
      </c>
      <c r="O126" s="79"/>
      <c r="P126" s="79"/>
      <c r="Q126" s="79"/>
      <c r="R126" s="79"/>
      <c r="S126" s="79"/>
      <c r="T126" s="79"/>
      <c r="U126" s="79"/>
      <c r="V126" s="79"/>
      <c r="W126" s="96"/>
      <c r="X126" s="79"/>
      <c r="Y126" s="80"/>
      <c r="Z126" s="78"/>
      <c r="AA126" s="79"/>
      <c r="AB126" s="79"/>
      <c r="AC126" s="79"/>
      <c r="AD126" s="81" t="s">
        <v>583</v>
      </c>
      <c r="AE126" s="81">
        <v>84289</v>
      </c>
      <c r="AF126" s="39"/>
      <c r="AG126" s="39"/>
      <c r="AH126" s="81">
        <v>84309</v>
      </c>
      <c r="AI126" s="39"/>
      <c r="AJ126" s="39"/>
      <c r="AK126" s="81">
        <v>84329</v>
      </c>
      <c r="AL126" s="39"/>
      <c r="AM126" s="39"/>
      <c r="AN126" s="25">
        <v>84349</v>
      </c>
      <c r="AO126" s="39"/>
      <c r="AP126" s="39"/>
      <c r="AQ126" s="81">
        <v>84369</v>
      </c>
      <c r="AR126" s="39"/>
      <c r="AS126" s="39"/>
      <c r="AT126" s="81">
        <v>79139</v>
      </c>
      <c r="AU126" s="39"/>
      <c r="AV126" s="39"/>
      <c r="AW126" s="25">
        <v>116119</v>
      </c>
      <c r="AX126" s="39"/>
      <c r="AY126" s="39"/>
      <c r="AZ126" s="25">
        <v>110429</v>
      </c>
      <c r="BA126" s="39"/>
      <c r="BB126" s="39"/>
      <c r="BC126" s="25"/>
      <c r="BD126" s="39"/>
      <c r="BE126" s="39"/>
      <c r="BF126" s="25"/>
      <c r="BG126" s="39"/>
      <c r="BH126" s="39"/>
      <c r="BI126" s="25"/>
      <c r="BJ126" s="39"/>
      <c r="BK126" s="39"/>
      <c r="BL126" s="25"/>
      <c r="BM126" s="39"/>
      <c r="BN126" s="39"/>
    </row>
    <row r="127" spans="1:66" x14ac:dyDescent="0.2">
      <c r="A127" s="30" t="s">
        <v>24</v>
      </c>
      <c r="B127" s="30" t="s">
        <v>25</v>
      </c>
      <c r="C127" s="30">
        <f>'À renseigner'!$I$13</f>
        <v>0</v>
      </c>
      <c r="D127" s="77"/>
      <c r="E127" s="78"/>
      <c r="F127" s="78"/>
      <c r="G127" s="78"/>
      <c r="H127" s="78"/>
      <c r="I127" s="79"/>
      <c r="J127" s="79"/>
      <c r="K127" s="79"/>
      <c r="L127" s="79"/>
      <c r="M127" s="78" t="s">
        <v>26</v>
      </c>
      <c r="N127" s="78" t="s">
        <v>26</v>
      </c>
      <c r="O127" s="79"/>
      <c r="P127" s="79"/>
      <c r="Q127" s="79"/>
      <c r="R127" s="79"/>
      <c r="S127" s="79"/>
      <c r="T127" s="79"/>
      <c r="U127" s="79"/>
      <c r="V127" s="79"/>
      <c r="W127" s="96"/>
      <c r="X127" s="79"/>
      <c r="Y127" s="80"/>
      <c r="Z127" s="78"/>
      <c r="AA127" s="79"/>
      <c r="AB127" s="79"/>
      <c r="AC127" s="79"/>
      <c r="AD127" s="81" t="s">
        <v>583</v>
      </c>
      <c r="AE127" s="81">
        <v>84289</v>
      </c>
      <c r="AF127" s="39"/>
      <c r="AG127" s="39"/>
      <c r="AH127" s="81">
        <v>84309</v>
      </c>
      <c r="AI127" s="39"/>
      <c r="AJ127" s="39"/>
      <c r="AK127" s="81">
        <v>84329</v>
      </c>
      <c r="AL127" s="39"/>
      <c r="AM127" s="39"/>
      <c r="AN127" s="25">
        <v>84349</v>
      </c>
      <c r="AO127" s="39"/>
      <c r="AP127" s="39"/>
      <c r="AQ127" s="81">
        <v>84369</v>
      </c>
      <c r="AR127" s="39"/>
      <c r="AS127" s="39"/>
      <c r="AT127" s="81">
        <v>79139</v>
      </c>
      <c r="AU127" s="39"/>
      <c r="AV127" s="39"/>
      <c r="AW127" s="25">
        <v>116119</v>
      </c>
      <c r="AX127" s="39"/>
      <c r="AY127" s="39"/>
      <c r="AZ127" s="25">
        <v>110429</v>
      </c>
      <c r="BA127" s="39"/>
      <c r="BB127" s="39"/>
      <c r="BC127" s="25"/>
      <c r="BD127" s="39"/>
      <c r="BE127" s="39"/>
      <c r="BF127" s="25"/>
      <c r="BG127" s="39"/>
      <c r="BH127" s="39"/>
      <c r="BI127" s="25"/>
      <c r="BJ127" s="39"/>
      <c r="BK127" s="39"/>
      <c r="BL127" s="25"/>
      <c r="BM127" s="39"/>
      <c r="BN127" s="39"/>
    </row>
    <row r="128" spans="1:66" x14ac:dyDescent="0.2">
      <c r="A128" s="30" t="s">
        <v>24</v>
      </c>
      <c r="B128" s="30" t="s">
        <v>25</v>
      </c>
      <c r="C128" s="30">
        <f>'À renseigner'!$I$13</f>
        <v>0</v>
      </c>
      <c r="D128" s="77"/>
      <c r="E128" s="78"/>
      <c r="F128" s="78"/>
      <c r="G128" s="78"/>
      <c r="H128" s="78"/>
      <c r="I128" s="79"/>
      <c r="J128" s="79"/>
      <c r="K128" s="79"/>
      <c r="L128" s="79"/>
      <c r="M128" s="78" t="s">
        <v>26</v>
      </c>
      <c r="N128" s="78" t="s">
        <v>26</v>
      </c>
      <c r="O128" s="79"/>
      <c r="P128" s="79"/>
      <c r="Q128" s="79"/>
      <c r="R128" s="79"/>
      <c r="S128" s="79"/>
      <c r="T128" s="79"/>
      <c r="U128" s="79"/>
      <c r="V128" s="79"/>
      <c r="W128" s="96"/>
      <c r="X128" s="79"/>
      <c r="Y128" s="80"/>
      <c r="Z128" s="78"/>
      <c r="AA128" s="79"/>
      <c r="AB128" s="79"/>
      <c r="AC128" s="79"/>
      <c r="AD128" s="81" t="s">
        <v>583</v>
      </c>
      <c r="AE128" s="81">
        <v>84289</v>
      </c>
      <c r="AF128" s="39"/>
      <c r="AG128" s="39"/>
      <c r="AH128" s="81">
        <v>84309</v>
      </c>
      <c r="AI128" s="39"/>
      <c r="AJ128" s="39"/>
      <c r="AK128" s="81">
        <v>84329</v>
      </c>
      <c r="AL128" s="39"/>
      <c r="AM128" s="39"/>
      <c r="AN128" s="25">
        <v>84349</v>
      </c>
      <c r="AO128" s="39"/>
      <c r="AP128" s="39"/>
      <c r="AQ128" s="81">
        <v>84369</v>
      </c>
      <c r="AR128" s="39"/>
      <c r="AS128" s="39"/>
      <c r="AT128" s="81">
        <v>79139</v>
      </c>
      <c r="AU128" s="39"/>
      <c r="AV128" s="39"/>
      <c r="AW128" s="25">
        <v>116119</v>
      </c>
      <c r="AX128" s="39"/>
      <c r="AY128" s="39"/>
      <c r="AZ128" s="25">
        <v>110429</v>
      </c>
      <c r="BA128" s="39"/>
      <c r="BB128" s="39"/>
      <c r="BC128" s="25"/>
      <c r="BD128" s="39"/>
      <c r="BE128" s="39"/>
      <c r="BF128" s="25"/>
      <c r="BG128" s="39"/>
      <c r="BH128" s="39"/>
      <c r="BI128" s="25"/>
      <c r="BJ128" s="39"/>
      <c r="BK128" s="39"/>
      <c r="BL128" s="25"/>
      <c r="BM128" s="39"/>
      <c r="BN128" s="39"/>
    </row>
    <row r="129" spans="1:66" x14ac:dyDescent="0.2">
      <c r="A129" s="30" t="s">
        <v>24</v>
      </c>
      <c r="B129" s="30" t="s">
        <v>25</v>
      </c>
      <c r="C129" s="30">
        <f>'À renseigner'!$I$13</f>
        <v>0</v>
      </c>
      <c r="D129" s="77"/>
      <c r="E129" s="78"/>
      <c r="F129" s="78"/>
      <c r="G129" s="78"/>
      <c r="H129" s="78"/>
      <c r="I129" s="79"/>
      <c r="J129" s="79"/>
      <c r="K129" s="79"/>
      <c r="L129" s="79"/>
      <c r="M129" s="78" t="s">
        <v>26</v>
      </c>
      <c r="N129" s="78" t="s">
        <v>26</v>
      </c>
      <c r="O129" s="79"/>
      <c r="P129" s="79"/>
      <c r="Q129" s="79"/>
      <c r="R129" s="79"/>
      <c r="S129" s="79"/>
      <c r="T129" s="79"/>
      <c r="U129" s="79"/>
      <c r="V129" s="79"/>
      <c r="W129" s="96"/>
      <c r="X129" s="79"/>
      <c r="Y129" s="80"/>
      <c r="Z129" s="78"/>
      <c r="AA129" s="79"/>
      <c r="AB129" s="79"/>
      <c r="AC129" s="79"/>
      <c r="AD129" s="81" t="s">
        <v>583</v>
      </c>
      <c r="AE129" s="81">
        <v>84289</v>
      </c>
      <c r="AF129" s="39"/>
      <c r="AG129" s="39"/>
      <c r="AH129" s="81">
        <v>84309</v>
      </c>
      <c r="AI129" s="39"/>
      <c r="AJ129" s="39"/>
      <c r="AK129" s="81">
        <v>84329</v>
      </c>
      <c r="AL129" s="39"/>
      <c r="AM129" s="39"/>
      <c r="AN129" s="25">
        <v>84349</v>
      </c>
      <c r="AO129" s="39"/>
      <c r="AP129" s="39"/>
      <c r="AQ129" s="81">
        <v>84369</v>
      </c>
      <c r="AR129" s="39"/>
      <c r="AS129" s="39"/>
      <c r="AT129" s="81">
        <v>79139</v>
      </c>
      <c r="AU129" s="39"/>
      <c r="AV129" s="39"/>
      <c r="AW129" s="25">
        <v>116119</v>
      </c>
      <c r="AX129" s="39"/>
      <c r="AY129" s="39"/>
      <c r="AZ129" s="25">
        <v>110429</v>
      </c>
      <c r="BA129" s="39"/>
      <c r="BB129" s="39"/>
      <c r="BC129" s="25"/>
      <c r="BD129" s="39"/>
      <c r="BE129" s="39"/>
      <c r="BF129" s="25"/>
      <c r="BG129" s="39"/>
      <c r="BH129" s="39"/>
      <c r="BI129" s="25"/>
      <c r="BJ129" s="39"/>
      <c r="BK129" s="39"/>
      <c r="BL129" s="25"/>
      <c r="BM129" s="39"/>
      <c r="BN129" s="39"/>
    </row>
    <row r="130" spans="1:66" x14ac:dyDescent="0.2">
      <c r="A130" s="30" t="s">
        <v>24</v>
      </c>
      <c r="B130" s="30" t="s">
        <v>25</v>
      </c>
      <c r="C130" s="30">
        <f>'À renseigner'!$I$13</f>
        <v>0</v>
      </c>
      <c r="D130" s="77"/>
      <c r="E130" s="78"/>
      <c r="F130" s="78"/>
      <c r="G130" s="78"/>
      <c r="H130" s="78"/>
      <c r="I130" s="79"/>
      <c r="J130" s="79"/>
      <c r="K130" s="79"/>
      <c r="L130" s="79"/>
      <c r="M130" s="78" t="s">
        <v>26</v>
      </c>
      <c r="N130" s="78" t="s">
        <v>26</v>
      </c>
      <c r="O130" s="79"/>
      <c r="P130" s="79"/>
      <c r="Q130" s="79"/>
      <c r="R130" s="79"/>
      <c r="S130" s="79"/>
      <c r="T130" s="79"/>
      <c r="U130" s="79"/>
      <c r="V130" s="79"/>
      <c r="W130" s="96"/>
      <c r="X130" s="79"/>
      <c r="Y130" s="80"/>
      <c r="Z130" s="78"/>
      <c r="AA130" s="79"/>
      <c r="AB130" s="79"/>
      <c r="AC130" s="79"/>
      <c r="AD130" s="81" t="s">
        <v>583</v>
      </c>
      <c r="AE130" s="81">
        <v>84289</v>
      </c>
      <c r="AF130" s="39"/>
      <c r="AG130" s="39"/>
      <c r="AH130" s="81">
        <v>84309</v>
      </c>
      <c r="AI130" s="39"/>
      <c r="AJ130" s="39"/>
      <c r="AK130" s="81">
        <v>84329</v>
      </c>
      <c r="AL130" s="39"/>
      <c r="AM130" s="39"/>
      <c r="AN130" s="25">
        <v>84349</v>
      </c>
      <c r="AO130" s="39"/>
      <c r="AP130" s="39"/>
      <c r="AQ130" s="81">
        <v>84369</v>
      </c>
      <c r="AR130" s="39"/>
      <c r="AS130" s="39"/>
      <c r="AT130" s="81">
        <v>79139</v>
      </c>
      <c r="AU130" s="39"/>
      <c r="AV130" s="39"/>
      <c r="AW130" s="25">
        <v>116119</v>
      </c>
      <c r="AX130" s="39"/>
      <c r="AY130" s="39"/>
      <c r="AZ130" s="25">
        <v>110429</v>
      </c>
      <c r="BA130" s="39"/>
      <c r="BB130" s="39"/>
      <c r="BC130" s="25"/>
      <c r="BD130" s="39"/>
      <c r="BE130" s="39"/>
      <c r="BF130" s="25"/>
      <c r="BG130" s="39"/>
      <c r="BH130" s="39"/>
      <c r="BI130" s="25"/>
      <c r="BJ130" s="39"/>
      <c r="BK130" s="39"/>
      <c r="BL130" s="25"/>
      <c r="BM130" s="39"/>
      <c r="BN130" s="39"/>
    </row>
    <row r="131" spans="1:66" x14ac:dyDescent="0.2">
      <c r="A131" s="30" t="s">
        <v>24</v>
      </c>
      <c r="B131" s="30" t="s">
        <v>25</v>
      </c>
      <c r="C131" s="30">
        <f>'À renseigner'!$I$13</f>
        <v>0</v>
      </c>
      <c r="D131" s="77"/>
      <c r="E131" s="78"/>
      <c r="F131" s="78"/>
      <c r="G131" s="78"/>
      <c r="H131" s="78"/>
      <c r="I131" s="79"/>
      <c r="J131" s="79"/>
      <c r="K131" s="79"/>
      <c r="L131" s="79"/>
      <c r="M131" s="78" t="s">
        <v>26</v>
      </c>
      <c r="N131" s="78" t="s">
        <v>26</v>
      </c>
      <c r="O131" s="79"/>
      <c r="P131" s="79"/>
      <c r="Q131" s="79"/>
      <c r="R131" s="79"/>
      <c r="S131" s="79"/>
      <c r="T131" s="79"/>
      <c r="U131" s="79"/>
      <c r="V131" s="79"/>
      <c r="W131" s="96"/>
      <c r="X131" s="79"/>
      <c r="Y131" s="80"/>
      <c r="Z131" s="78"/>
      <c r="AA131" s="79"/>
      <c r="AB131" s="79"/>
      <c r="AC131" s="79"/>
      <c r="AD131" s="81" t="s">
        <v>583</v>
      </c>
      <c r="AE131" s="81">
        <v>84289</v>
      </c>
      <c r="AF131" s="39"/>
      <c r="AG131" s="39"/>
      <c r="AH131" s="81">
        <v>84309</v>
      </c>
      <c r="AI131" s="39"/>
      <c r="AJ131" s="39"/>
      <c r="AK131" s="81">
        <v>84329</v>
      </c>
      <c r="AL131" s="39"/>
      <c r="AM131" s="39"/>
      <c r="AN131" s="25">
        <v>84349</v>
      </c>
      <c r="AO131" s="39"/>
      <c r="AP131" s="39"/>
      <c r="AQ131" s="81">
        <v>84369</v>
      </c>
      <c r="AR131" s="39"/>
      <c r="AS131" s="39"/>
      <c r="AT131" s="81">
        <v>79139</v>
      </c>
      <c r="AU131" s="39"/>
      <c r="AV131" s="39"/>
      <c r="AW131" s="25">
        <v>116119</v>
      </c>
      <c r="AX131" s="39"/>
      <c r="AY131" s="39"/>
      <c r="AZ131" s="25">
        <v>110429</v>
      </c>
      <c r="BA131" s="39"/>
      <c r="BB131" s="39"/>
      <c r="BC131" s="25"/>
      <c r="BD131" s="39"/>
      <c r="BE131" s="39"/>
      <c r="BF131" s="25"/>
      <c r="BG131" s="39"/>
      <c r="BH131" s="39"/>
      <c r="BI131" s="25"/>
      <c r="BJ131" s="39"/>
      <c r="BK131" s="39"/>
      <c r="BL131" s="25"/>
      <c r="BM131" s="39"/>
      <c r="BN131" s="39"/>
    </row>
    <row r="132" spans="1:66" x14ac:dyDescent="0.2">
      <c r="A132" s="30" t="s">
        <v>24</v>
      </c>
      <c r="B132" s="30" t="s">
        <v>25</v>
      </c>
      <c r="C132" s="30">
        <f>'À renseigner'!$I$13</f>
        <v>0</v>
      </c>
      <c r="D132" s="77"/>
      <c r="E132" s="78"/>
      <c r="F132" s="78"/>
      <c r="G132" s="78"/>
      <c r="H132" s="78"/>
      <c r="I132" s="79"/>
      <c r="J132" s="79"/>
      <c r="K132" s="79"/>
      <c r="L132" s="79"/>
      <c r="M132" s="78" t="s">
        <v>26</v>
      </c>
      <c r="N132" s="78" t="s">
        <v>26</v>
      </c>
      <c r="O132" s="79"/>
      <c r="P132" s="79"/>
      <c r="Q132" s="79"/>
      <c r="R132" s="79"/>
      <c r="S132" s="79"/>
      <c r="T132" s="79"/>
      <c r="U132" s="79"/>
      <c r="V132" s="79"/>
      <c r="W132" s="96"/>
      <c r="X132" s="79"/>
      <c r="Y132" s="80"/>
      <c r="Z132" s="78"/>
      <c r="AA132" s="79"/>
      <c r="AB132" s="79"/>
      <c r="AC132" s="79"/>
      <c r="AD132" s="81" t="s">
        <v>583</v>
      </c>
      <c r="AE132" s="81">
        <v>84289</v>
      </c>
      <c r="AF132" s="39"/>
      <c r="AG132" s="39"/>
      <c r="AH132" s="81">
        <v>84309</v>
      </c>
      <c r="AI132" s="39"/>
      <c r="AJ132" s="39"/>
      <c r="AK132" s="81">
        <v>84329</v>
      </c>
      <c r="AL132" s="39"/>
      <c r="AM132" s="39"/>
      <c r="AN132" s="25">
        <v>84349</v>
      </c>
      <c r="AO132" s="39"/>
      <c r="AP132" s="39"/>
      <c r="AQ132" s="81">
        <v>84369</v>
      </c>
      <c r="AR132" s="39"/>
      <c r="AS132" s="39"/>
      <c r="AT132" s="81">
        <v>79139</v>
      </c>
      <c r="AU132" s="39"/>
      <c r="AV132" s="39"/>
      <c r="AW132" s="25">
        <v>116119</v>
      </c>
      <c r="AX132" s="39"/>
      <c r="AY132" s="39"/>
      <c r="AZ132" s="25">
        <v>110429</v>
      </c>
      <c r="BA132" s="39"/>
      <c r="BB132" s="39"/>
      <c r="BC132" s="25"/>
      <c r="BD132" s="39"/>
      <c r="BE132" s="39"/>
      <c r="BF132" s="25"/>
      <c r="BG132" s="39"/>
      <c r="BH132" s="39"/>
      <c r="BI132" s="25"/>
      <c r="BJ132" s="39"/>
      <c r="BK132" s="39"/>
      <c r="BL132" s="25"/>
      <c r="BM132" s="39"/>
      <c r="BN132" s="39"/>
    </row>
    <row r="133" spans="1:66" x14ac:dyDescent="0.2">
      <c r="A133" s="30" t="s">
        <v>24</v>
      </c>
      <c r="B133" s="30" t="s">
        <v>25</v>
      </c>
      <c r="C133" s="30">
        <f>'À renseigner'!$I$13</f>
        <v>0</v>
      </c>
      <c r="D133" s="77"/>
      <c r="E133" s="78"/>
      <c r="F133" s="78"/>
      <c r="G133" s="78"/>
      <c r="H133" s="78"/>
      <c r="I133" s="79"/>
      <c r="J133" s="79"/>
      <c r="K133" s="79"/>
      <c r="L133" s="79"/>
      <c r="M133" s="78" t="s">
        <v>26</v>
      </c>
      <c r="N133" s="78" t="s">
        <v>26</v>
      </c>
      <c r="O133" s="79"/>
      <c r="P133" s="79"/>
      <c r="Q133" s="79"/>
      <c r="R133" s="79"/>
      <c r="S133" s="79"/>
      <c r="T133" s="79"/>
      <c r="U133" s="79"/>
      <c r="V133" s="79"/>
      <c r="W133" s="96"/>
      <c r="X133" s="79"/>
      <c r="Y133" s="80"/>
      <c r="Z133" s="78"/>
      <c r="AA133" s="79"/>
      <c r="AB133" s="79"/>
      <c r="AC133" s="79"/>
      <c r="AD133" s="81" t="s">
        <v>583</v>
      </c>
      <c r="AE133" s="81">
        <v>84289</v>
      </c>
      <c r="AF133" s="39"/>
      <c r="AG133" s="39"/>
      <c r="AH133" s="81">
        <v>84309</v>
      </c>
      <c r="AI133" s="39"/>
      <c r="AJ133" s="39"/>
      <c r="AK133" s="81">
        <v>84329</v>
      </c>
      <c r="AL133" s="39"/>
      <c r="AM133" s="39"/>
      <c r="AN133" s="25">
        <v>84349</v>
      </c>
      <c r="AO133" s="39"/>
      <c r="AP133" s="39"/>
      <c r="AQ133" s="81">
        <v>84369</v>
      </c>
      <c r="AR133" s="39"/>
      <c r="AS133" s="39"/>
      <c r="AT133" s="81">
        <v>79139</v>
      </c>
      <c r="AU133" s="39"/>
      <c r="AV133" s="39"/>
      <c r="AW133" s="25">
        <v>116119</v>
      </c>
      <c r="AX133" s="39"/>
      <c r="AY133" s="39"/>
      <c r="AZ133" s="25">
        <v>110429</v>
      </c>
      <c r="BA133" s="39"/>
      <c r="BB133" s="39"/>
      <c r="BC133" s="25"/>
      <c r="BD133" s="39"/>
      <c r="BE133" s="39"/>
      <c r="BF133" s="25"/>
      <c r="BG133" s="39"/>
      <c r="BH133" s="39"/>
      <c r="BI133" s="25"/>
      <c r="BJ133" s="39"/>
      <c r="BK133" s="39"/>
      <c r="BL133" s="25"/>
      <c r="BM133" s="39"/>
      <c r="BN133" s="39"/>
    </row>
    <row r="134" spans="1:66" x14ac:dyDescent="0.2">
      <c r="A134" s="30" t="s">
        <v>24</v>
      </c>
      <c r="B134" s="30" t="s">
        <v>25</v>
      </c>
      <c r="C134" s="30">
        <f>'À renseigner'!$I$13</f>
        <v>0</v>
      </c>
      <c r="D134" s="77"/>
      <c r="E134" s="78"/>
      <c r="F134" s="78"/>
      <c r="G134" s="78"/>
      <c r="H134" s="78"/>
      <c r="I134" s="79"/>
      <c r="J134" s="79"/>
      <c r="K134" s="79"/>
      <c r="L134" s="79"/>
      <c r="M134" s="78" t="s">
        <v>26</v>
      </c>
      <c r="N134" s="78" t="s">
        <v>26</v>
      </c>
      <c r="O134" s="79"/>
      <c r="P134" s="79"/>
      <c r="Q134" s="79"/>
      <c r="R134" s="79"/>
      <c r="S134" s="79"/>
      <c r="T134" s="79"/>
      <c r="U134" s="79"/>
      <c r="V134" s="79"/>
      <c r="W134" s="96"/>
      <c r="X134" s="79"/>
      <c r="Y134" s="80"/>
      <c r="Z134" s="78"/>
      <c r="AA134" s="79"/>
      <c r="AB134" s="79"/>
      <c r="AC134" s="79"/>
      <c r="AD134" s="81" t="s">
        <v>583</v>
      </c>
      <c r="AE134" s="81">
        <v>84289</v>
      </c>
      <c r="AF134" s="39"/>
      <c r="AG134" s="39"/>
      <c r="AH134" s="81">
        <v>84309</v>
      </c>
      <c r="AI134" s="39"/>
      <c r="AJ134" s="39"/>
      <c r="AK134" s="81">
        <v>84329</v>
      </c>
      <c r="AL134" s="39"/>
      <c r="AM134" s="39"/>
      <c r="AN134" s="25">
        <v>84349</v>
      </c>
      <c r="AO134" s="39"/>
      <c r="AP134" s="39"/>
      <c r="AQ134" s="81">
        <v>84369</v>
      </c>
      <c r="AR134" s="39"/>
      <c r="AS134" s="39"/>
      <c r="AT134" s="81">
        <v>79139</v>
      </c>
      <c r="AU134" s="39"/>
      <c r="AV134" s="39"/>
      <c r="AW134" s="25">
        <v>116119</v>
      </c>
      <c r="AX134" s="39"/>
      <c r="AY134" s="39"/>
      <c r="AZ134" s="25">
        <v>110429</v>
      </c>
      <c r="BA134" s="39"/>
      <c r="BB134" s="39"/>
      <c r="BC134" s="25"/>
      <c r="BD134" s="39"/>
      <c r="BE134" s="39"/>
      <c r="BF134" s="25"/>
      <c r="BG134" s="39"/>
      <c r="BH134" s="39"/>
      <c r="BI134" s="25"/>
      <c r="BJ134" s="39"/>
      <c r="BK134" s="39"/>
      <c r="BL134" s="25"/>
      <c r="BM134" s="39"/>
      <c r="BN134" s="39"/>
    </row>
    <row r="135" spans="1:66" x14ac:dyDescent="0.2">
      <c r="A135" s="30" t="s">
        <v>24</v>
      </c>
      <c r="B135" s="30" t="s">
        <v>25</v>
      </c>
      <c r="C135" s="30">
        <f>'À renseigner'!$I$13</f>
        <v>0</v>
      </c>
      <c r="D135" s="77"/>
      <c r="E135" s="78"/>
      <c r="F135" s="78"/>
      <c r="G135" s="78"/>
      <c r="H135" s="78"/>
      <c r="I135" s="79"/>
      <c r="J135" s="79"/>
      <c r="K135" s="79"/>
      <c r="L135" s="79"/>
      <c r="M135" s="78" t="s">
        <v>26</v>
      </c>
      <c r="N135" s="78" t="s">
        <v>26</v>
      </c>
      <c r="O135" s="79"/>
      <c r="P135" s="79"/>
      <c r="Q135" s="79"/>
      <c r="R135" s="79"/>
      <c r="S135" s="79"/>
      <c r="T135" s="79"/>
      <c r="U135" s="79"/>
      <c r="V135" s="79"/>
      <c r="W135" s="96"/>
      <c r="X135" s="79"/>
      <c r="Y135" s="80"/>
      <c r="Z135" s="78"/>
      <c r="AA135" s="79"/>
      <c r="AB135" s="79"/>
      <c r="AC135" s="79"/>
      <c r="AD135" s="81" t="s">
        <v>583</v>
      </c>
      <c r="AE135" s="81">
        <v>84289</v>
      </c>
      <c r="AF135" s="39"/>
      <c r="AG135" s="39"/>
      <c r="AH135" s="81">
        <v>84309</v>
      </c>
      <c r="AI135" s="39"/>
      <c r="AJ135" s="39"/>
      <c r="AK135" s="81">
        <v>84329</v>
      </c>
      <c r="AL135" s="39"/>
      <c r="AM135" s="39"/>
      <c r="AN135" s="25">
        <v>84349</v>
      </c>
      <c r="AO135" s="39"/>
      <c r="AP135" s="39"/>
      <c r="AQ135" s="81">
        <v>84369</v>
      </c>
      <c r="AR135" s="39"/>
      <c r="AS135" s="39"/>
      <c r="AT135" s="81">
        <v>79139</v>
      </c>
      <c r="AU135" s="39"/>
      <c r="AV135" s="39"/>
      <c r="AW135" s="25">
        <v>116119</v>
      </c>
      <c r="AX135" s="39"/>
      <c r="AY135" s="39"/>
      <c r="AZ135" s="25">
        <v>110429</v>
      </c>
      <c r="BA135" s="39"/>
      <c r="BB135" s="39"/>
      <c r="BC135" s="25"/>
      <c r="BD135" s="39"/>
      <c r="BE135" s="39"/>
      <c r="BF135" s="25"/>
      <c r="BG135" s="39"/>
      <c r="BH135" s="39"/>
      <c r="BI135" s="25"/>
      <c r="BJ135" s="39"/>
      <c r="BK135" s="39"/>
      <c r="BL135" s="25"/>
      <c r="BM135" s="39"/>
      <c r="BN135" s="39"/>
    </row>
    <row r="136" spans="1:66" x14ac:dyDescent="0.2">
      <c r="A136" s="30" t="s">
        <v>24</v>
      </c>
      <c r="B136" s="30" t="s">
        <v>25</v>
      </c>
      <c r="C136" s="30">
        <f>'À renseigner'!$I$13</f>
        <v>0</v>
      </c>
      <c r="D136" s="77"/>
      <c r="E136" s="78"/>
      <c r="F136" s="78"/>
      <c r="G136" s="78"/>
      <c r="H136" s="78"/>
      <c r="I136" s="79"/>
      <c r="J136" s="79"/>
      <c r="K136" s="79"/>
      <c r="L136" s="79"/>
      <c r="M136" s="78" t="s">
        <v>26</v>
      </c>
      <c r="N136" s="78" t="s">
        <v>26</v>
      </c>
      <c r="O136" s="79"/>
      <c r="P136" s="79"/>
      <c r="Q136" s="79"/>
      <c r="R136" s="79"/>
      <c r="S136" s="79"/>
      <c r="T136" s="79"/>
      <c r="U136" s="79"/>
      <c r="V136" s="79"/>
      <c r="W136" s="96"/>
      <c r="X136" s="79"/>
      <c r="Y136" s="80"/>
      <c r="Z136" s="78"/>
      <c r="AA136" s="79"/>
      <c r="AB136" s="79"/>
      <c r="AC136" s="79"/>
      <c r="AD136" s="81" t="s">
        <v>583</v>
      </c>
      <c r="AE136" s="81">
        <v>84289</v>
      </c>
      <c r="AF136" s="39"/>
      <c r="AG136" s="39"/>
      <c r="AH136" s="81">
        <v>84309</v>
      </c>
      <c r="AI136" s="39"/>
      <c r="AJ136" s="39"/>
      <c r="AK136" s="81">
        <v>84329</v>
      </c>
      <c r="AL136" s="39"/>
      <c r="AM136" s="39"/>
      <c r="AN136" s="25">
        <v>84349</v>
      </c>
      <c r="AO136" s="39"/>
      <c r="AP136" s="39"/>
      <c r="AQ136" s="81">
        <v>84369</v>
      </c>
      <c r="AR136" s="39"/>
      <c r="AS136" s="39"/>
      <c r="AT136" s="81">
        <v>79139</v>
      </c>
      <c r="AU136" s="39"/>
      <c r="AV136" s="39"/>
      <c r="AW136" s="25">
        <v>116119</v>
      </c>
      <c r="AX136" s="39"/>
      <c r="AY136" s="39"/>
      <c r="AZ136" s="25">
        <v>110429</v>
      </c>
      <c r="BA136" s="39"/>
      <c r="BB136" s="39"/>
      <c r="BC136" s="25"/>
      <c r="BD136" s="39"/>
      <c r="BE136" s="39"/>
      <c r="BF136" s="25"/>
      <c r="BG136" s="39"/>
      <c r="BH136" s="39"/>
      <c r="BI136" s="25"/>
      <c r="BJ136" s="39"/>
      <c r="BK136" s="39"/>
      <c r="BL136" s="25"/>
      <c r="BM136" s="39"/>
      <c r="BN136" s="39"/>
    </row>
    <row r="137" spans="1:66" x14ac:dyDescent="0.2">
      <c r="A137" s="30" t="s">
        <v>24</v>
      </c>
      <c r="B137" s="30" t="s">
        <v>25</v>
      </c>
      <c r="C137" s="30">
        <f>'À renseigner'!$I$13</f>
        <v>0</v>
      </c>
      <c r="D137" s="77"/>
      <c r="E137" s="78"/>
      <c r="F137" s="78"/>
      <c r="G137" s="78"/>
      <c r="H137" s="78"/>
      <c r="I137" s="79"/>
      <c r="J137" s="79"/>
      <c r="K137" s="79"/>
      <c r="L137" s="79"/>
      <c r="M137" s="78" t="s">
        <v>26</v>
      </c>
      <c r="N137" s="78" t="s">
        <v>26</v>
      </c>
      <c r="O137" s="79"/>
      <c r="P137" s="79"/>
      <c r="Q137" s="79"/>
      <c r="R137" s="79"/>
      <c r="S137" s="79"/>
      <c r="T137" s="79"/>
      <c r="U137" s="79"/>
      <c r="V137" s="79"/>
      <c r="W137" s="96"/>
      <c r="X137" s="79"/>
      <c r="Y137" s="80"/>
      <c r="Z137" s="78"/>
      <c r="AA137" s="79"/>
      <c r="AB137" s="79"/>
      <c r="AC137" s="79"/>
      <c r="AD137" s="81" t="s">
        <v>583</v>
      </c>
      <c r="AE137" s="81">
        <v>84289</v>
      </c>
      <c r="AF137" s="39"/>
      <c r="AG137" s="39"/>
      <c r="AH137" s="81">
        <v>84309</v>
      </c>
      <c r="AI137" s="39"/>
      <c r="AJ137" s="39"/>
      <c r="AK137" s="81">
        <v>84329</v>
      </c>
      <c r="AL137" s="39"/>
      <c r="AM137" s="39"/>
      <c r="AN137" s="25">
        <v>84349</v>
      </c>
      <c r="AO137" s="39"/>
      <c r="AP137" s="39"/>
      <c r="AQ137" s="81">
        <v>84369</v>
      </c>
      <c r="AR137" s="39"/>
      <c r="AS137" s="39"/>
      <c r="AT137" s="81">
        <v>79139</v>
      </c>
      <c r="AU137" s="39"/>
      <c r="AV137" s="39"/>
      <c r="AW137" s="25">
        <v>116119</v>
      </c>
      <c r="AX137" s="39"/>
      <c r="AY137" s="39"/>
      <c r="AZ137" s="25">
        <v>110429</v>
      </c>
      <c r="BA137" s="39"/>
      <c r="BB137" s="39"/>
      <c r="BC137" s="25"/>
      <c r="BD137" s="39"/>
      <c r="BE137" s="39"/>
      <c r="BF137" s="25"/>
      <c r="BG137" s="39"/>
      <c r="BH137" s="39"/>
      <c r="BI137" s="25"/>
      <c r="BJ137" s="39"/>
      <c r="BK137" s="39"/>
      <c r="BL137" s="25"/>
      <c r="BM137" s="39"/>
      <c r="BN137" s="39"/>
    </row>
    <row r="138" spans="1:66" x14ac:dyDescent="0.2">
      <c r="A138" s="30" t="s">
        <v>24</v>
      </c>
      <c r="B138" s="30" t="s">
        <v>25</v>
      </c>
      <c r="C138" s="30">
        <f>'À renseigner'!$I$13</f>
        <v>0</v>
      </c>
      <c r="D138" s="77"/>
      <c r="E138" s="78"/>
      <c r="F138" s="78"/>
      <c r="G138" s="78"/>
      <c r="H138" s="78"/>
      <c r="I138" s="79"/>
      <c r="J138" s="79"/>
      <c r="K138" s="79"/>
      <c r="L138" s="79"/>
      <c r="M138" s="78" t="s">
        <v>26</v>
      </c>
      <c r="N138" s="78" t="s">
        <v>26</v>
      </c>
      <c r="O138" s="79"/>
      <c r="P138" s="79"/>
      <c r="Q138" s="79"/>
      <c r="R138" s="79"/>
      <c r="S138" s="79"/>
      <c r="T138" s="79"/>
      <c r="U138" s="79"/>
      <c r="V138" s="79"/>
      <c r="W138" s="96"/>
      <c r="X138" s="79"/>
      <c r="Y138" s="80"/>
      <c r="Z138" s="78"/>
      <c r="AA138" s="79"/>
      <c r="AB138" s="79"/>
      <c r="AC138" s="79"/>
      <c r="AD138" s="81" t="s">
        <v>583</v>
      </c>
      <c r="AE138" s="81">
        <v>84289</v>
      </c>
      <c r="AF138" s="39"/>
      <c r="AG138" s="39"/>
      <c r="AH138" s="81">
        <v>84309</v>
      </c>
      <c r="AI138" s="39"/>
      <c r="AJ138" s="39"/>
      <c r="AK138" s="81">
        <v>84329</v>
      </c>
      <c r="AL138" s="39"/>
      <c r="AM138" s="39"/>
      <c r="AN138" s="25">
        <v>84349</v>
      </c>
      <c r="AO138" s="39"/>
      <c r="AP138" s="39"/>
      <c r="AQ138" s="81">
        <v>84369</v>
      </c>
      <c r="AR138" s="39"/>
      <c r="AS138" s="39"/>
      <c r="AT138" s="81">
        <v>79139</v>
      </c>
      <c r="AU138" s="39"/>
      <c r="AV138" s="39"/>
      <c r="AW138" s="25">
        <v>116119</v>
      </c>
      <c r="AX138" s="39"/>
      <c r="AY138" s="39"/>
      <c r="AZ138" s="25">
        <v>110429</v>
      </c>
      <c r="BA138" s="39"/>
      <c r="BB138" s="39"/>
      <c r="BC138" s="25"/>
      <c r="BD138" s="39"/>
      <c r="BE138" s="39"/>
      <c r="BF138" s="25"/>
      <c r="BG138" s="39"/>
      <c r="BH138" s="39"/>
      <c r="BI138" s="25"/>
      <c r="BJ138" s="39"/>
      <c r="BK138" s="39"/>
      <c r="BL138" s="25"/>
      <c r="BM138" s="39"/>
      <c r="BN138" s="39"/>
    </row>
    <row r="139" spans="1:66" x14ac:dyDescent="0.2">
      <c r="A139" s="30" t="s">
        <v>24</v>
      </c>
      <c r="B139" s="30" t="s">
        <v>25</v>
      </c>
      <c r="C139" s="30">
        <f>'À renseigner'!$I$13</f>
        <v>0</v>
      </c>
      <c r="D139" s="77"/>
      <c r="E139" s="78"/>
      <c r="F139" s="78"/>
      <c r="G139" s="78"/>
      <c r="H139" s="78"/>
      <c r="I139" s="79"/>
      <c r="J139" s="79"/>
      <c r="K139" s="79"/>
      <c r="L139" s="79"/>
      <c r="M139" s="78" t="s">
        <v>26</v>
      </c>
      <c r="N139" s="78" t="s">
        <v>26</v>
      </c>
      <c r="O139" s="79"/>
      <c r="P139" s="79"/>
      <c r="Q139" s="79"/>
      <c r="R139" s="79"/>
      <c r="S139" s="79"/>
      <c r="T139" s="79"/>
      <c r="U139" s="79"/>
      <c r="V139" s="79"/>
      <c r="W139" s="96"/>
      <c r="X139" s="79"/>
      <c r="Y139" s="80"/>
      <c r="Z139" s="78"/>
      <c r="AA139" s="79"/>
      <c r="AB139" s="79"/>
      <c r="AC139" s="79"/>
      <c r="AD139" s="81" t="s">
        <v>583</v>
      </c>
      <c r="AE139" s="81">
        <v>84289</v>
      </c>
      <c r="AF139" s="39"/>
      <c r="AG139" s="39"/>
      <c r="AH139" s="81">
        <v>84309</v>
      </c>
      <c r="AI139" s="39"/>
      <c r="AJ139" s="39"/>
      <c r="AK139" s="81">
        <v>84329</v>
      </c>
      <c r="AL139" s="39"/>
      <c r="AM139" s="39"/>
      <c r="AN139" s="25">
        <v>84349</v>
      </c>
      <c r="AO139" s="39"/>
      <c r="AP139" s="39"/>
      <c r="AQ139" s="81">
        <v>84369</v>
      </c>
      <c r="AR139" s="39"/>
      <c r="AS139" s="39"/>
      <c r="AT139" s="81">
        <v>79139</v>
      </c>
      <c r="AU139" s="39"/>
      <c r="AV139" s="39"/>
      <c r="AW139" s="25">
        <v>116119</v>
      </c>
      <c r="AX139" s="39"/>
      <c r="AY139" s="39"/>
      <c r="AZ139" s="25">
        <v>110429</v>
      </c>
      <c r="BA139" s="39"/>
      <c r="BB139" s="39"/>
      <c r="BC139" s="25"/>
      <c r="BD139" s="39"/>
      <c r="BE139" s="39"/>
      <c r="BF139" s="25"/>
      <c r="BG139" s="39"/>
      <c r="BH139" s="39"/>
      <c r="BI139" s="25"/>
      <c r="BJ139" s="39"/>
      <c r="BK139" s="39"/>
      <c r="BL139" s="25"/>
      <c r="BM139" s="39"/>
      <c r="BN139" s="39"/>
    </row>
    <row r="140" spans="1:66" x14ac:dyDescent="0.2">
      <c r="A140" s="30" t="s">
        <v>24</v>
      </c>
      <c r="B140" s="30" t="s">
        <v>25</v>
      </c>
      <c r="C140" s="30">
        <f>'À renseigner'!$I$13</f>
        <v>0</v>
      </c>
      <c r="D140" s="77"/>
      <c r="E140" s="78"/>
      <c r="F140" s="78"/>
      <c r="G140" s="78"/>
      <c r="H140" s="78"/>
      <c r="I140" s="79"/>
      <c r="J140" s="79"/>
      <c r="K140" s="79"/>
      <c r="L140" s="79"/>
      <c r="M140" s="78" t="s">
        <v>26</v>
      </c>
      <c r="N140" s="78" t="s">
        <v>26</v>
      </c>
      <c r="O140" s="79"/>
      <c r="P140" s="79"/>
      <c r="Q140" s="79"/>
      <c r="R140" s="79"/>
      <c r="S140" s="79"/>
      <c r="T140" s="79"/>
      <c r="U140" s="79"/>
      <c r="V140" s="79"/>
      <c r="W140" s="96"/>
      <c r="X140" s="79"/>
      <c r="Y140" s="80"/>
      <c r="Z140" s="78"/>
      <c r="AA140" s="79"/>
      <c r="AB140" s="79"/>
      <c r="AC140" s="79"/>
      <c r="AD140" s="81" t="s">
        <v>583</v>
      </c>
      <c r="AE140" s="81">
        <v>84289</v>
      </c>
      <c r="AF140" s="39"/>
      <c r="AG140" s="39"/>
      <c r="AH140" s="81">
        <v>84309</v>
      </c>
      <c r="AI140" s="39"/>
      <c r="AJ140" s="39"/>
      <c r="AK140" s="81">
        <v>84329</v>
      </c>
      <c r="AL140" s="39"/>
      <c r="AM140" s="39"/>
      <c r="AN140" s="25">
        <v>84349</v>
      </c>
      <c r="AO140" s="39"/>
      <c r="AP140" s="39"/>
      <c r="AQ140" s="81">
        <v>84369</v>
      </c>
      <c r="AR140" s="39"/>
      <c r="AS140" s="39"/>
      <c r="AT140" s="81">
        <v>79139</v>
      </c>
      <c r="AU140" s="39"/>
      <c r="AV140" s="39"/>
      <c r="AW140" s="25">
        <v>116119</v>
      </c>
      <c r="AX140" s="39"/>
      <c r="AY140" s="39"/>
      <c r="AZ140" s="25">
        <v>110429</v>
      </c>
      <c r="BA140" s="39"/>
      <c r="BB140" s="39"/>
      <c r="BC140" s="25"/>
      <c r="BD140" s="39"/>
      <c r="BE140" s="39"/>
      <c r="BF140" s="25"/>
      <c r="BG140" s="39"/>
      <c r="BH140" s="39"/>
      <c r="BI140" s="25"/>
      <c r="BJ140" s="39"/>
      <c r="BK140" s="39"/>
      <c r="BL140" s="25"/>
      <c r="BM140" s="39"/>
      <c r="BN140" s="39"/>
    </row>
    <row r="141" spans="1:66" x14ac:dyDescent="0.2">
      <c r="A141" s="30" t="s">
        <v>24</v>
      </c>
      <c r="B141" s="30" t="s">
        <v>25</v>
      </c>
      <c r="C141" s="30">
        <f>'À renseigner'!$I$13</f>
        <v>0</v>
      </c>
      <c r="D141" s="77"/>
      <c r="E141" s="78"/>
      <c r="F141" s="78"/>
      <c r="G141" s="78"/>
      <c r="H141" s="78"/>
      <c r="I141" s="79"/>
      <c r="J141" s="79"/>
      <c r="K141" s="79"/>
      <c r="L141" s="79"/>
      <c r="M141" s="78" t="s">
        <v>26</v>
      </c>
      <c r="N141" s="78" t="s">
        <v>26</v>
      </c>
      <c r="O141" s="79"/>
      <c r="P141" s="79"/>
      <c r="Q141" s="79"/>
      <c r="R141" s="79"/>
      <c r="S141" s="79"/>
      <c r="T141" s="79"/>
      <c r="U141" s="79"/>
      <c r="V141" s="79"/>
      <c r="W141" s="96"/>
      <c r="X141" s="79"/>
      <c r="Y141" s="80"/>
      <c r="Z141" s="78"/>
      <c r="AA141" s="79"/>
      <c r="AB141" s="79"/>
      <c r="AC141" s="79"/>
      <c r="AD141" s="81" t="s">
        <v>583</v>
      </c>
      <c r="AE141" s="81">
        <v>84289</v>
      </c>
      <c r="AF141" s="39"/>
      <c r="AG141" s="39"/>
      <c r="AH141" s="81">
        <v>84309</v>
      </c>
      <c r="AI141" s="39"/>
      <c r="AJ141" s="39"/>
      <c r="AK141" s="81">
        <v>84329</v>
      </c>
      <c r="AL141" s="39"/>
      <c r="AM141" s="39"/>
      <c r="AN141" s="25">
        <v>84349</v>
      </c>
      <c r="AO141" s="39"/>
      <c r="AP141" s="39"/>
      <c r="AQ141" s="81">
        <v>84369</v>
      </c>
      <c r="AR141" s="39"/>
      <c r="AS141" s="39"/>
      <c r="AT141" s="81">
        <v>79139</v>
      </c>
      <c r="AU141" s="39"/>
      <c r="AV141" s="39"/>
      <c r="AW141" s="25">
        <v>116119</v>
      </c>
      <c r="AX141" s="39"/>
      <c r="AY141" s="39"/>
      <c r="AZ141" s="25">
        <v>110429</v>
      </c>
      <c r="BA141" s="39"/>
      <c r="BB141" s="39"/>
      <c r="BC141" s="25"/>
      <c r="BD141" s="39"/>
      <c r="BE141" s="39"/>
      <c r="BF141" s="25"/>
      <c r="BG141" s="39"/>
      <c r="BH141" s="39"/>
      <c r="BI141" s="25"/>
      <c r="BJ141" s="39"/>
      <c r="BK141" s="39"/>
      <c r="BL141" s="25"/>
      <c r="BM141" s="39"/>
      <c r="BN141" s="39"/>
    </row>
    <row r="142" spans="1:66" x14ac:dyDescent="0.2">
      <c r="A142" s="30" t="s">
        <v>24</v>
      </c>
      <c r="B142" s="30" t="s">
        <v>25</v>
      </c>
      <c r="C142" s="30">
        <f>'À renseigner'!$I$13</f>
        <v>0</v>
      </c>
      <c r="D142" s="77"/>
      <c r="E142" s="78"/>
      <c r="F142" s="78"/>
      <c r="G142" s="78"/>
      <c r="H142" s="78"/>
      <c r="I142" s="79"/>
      <c r="J142" s="79"/>
      <c r="K142" s="79"/>
      <c r="L142" s="79"/>
      <c r="M142" s="78" t="s">
        <v>26</v>
      </c>
      <c r="N142" s="78" t="s">
        <v>26</v>
      </c>
      <c r="O142" s="79"/>
      <c r="P142" s="79"/>
      <c r="Q142" s="79"/>
      <c r="R142" s="79"/>
      <c r="S142" s="79"/>
      <c r="T142" s="79"/>
      <c r="U142" s="79"/>
      <c r="V142" s="79"/>
      <c r="W142" s="96"/>
      <c r="X142" s="79"/>
      <c r="Y142" s="80"/>
      <c r="Z142" s="78"/>
      <c r="AA142" s="79"/>
      <c r="AB142" s="79"/>
      <c r="AC142" s="79"/>
      <c r="AD142" s="81" t="s">
        <v>583</v>
      </c>
      <c r="AE142" s="81">
        <v>84289</v>
      </c>
      <c r="AF142" s="39"/>
      <c r="AG142" s="39"/>
      <c r="AH142" s="81">
        <v>84309</v>
      </c>
      <c r="AI142" s="39"/>
      <c r="AJ142" s="39"/>
      <c r="AK142" s="81">
        <v>84329</v>
      </c>
      <c r="AL142" s="39"/>
      <c r="AM142" s="39"/>
      <c r="AN142" s="25">
        <v>84349</v>
      </c>
      <c r="AO142" s="39"/>
      <c r="AP142" s="39"/>
      <c r="AQ142" s="81">
        <v>84369</v>
      </c>
      <c r="AR142" s="39"/>
      <c r="AS142" s="39"/>
      <c r="AT142" s="81">
        <v>79139</v>
      </c>
      <c r="AU142" s="39"/>
      <c r="AV142" s="39"/>
      <c r="AW142" s="25">
        <v>116119</v>
      </c>
      <c r="AX142" s="39"/>
      <c r="AY142" s="39"/>
      <c r="AZ142" s="25">
        <v>110429</v>
      </c>
      <c r="BA142" s="39"/>
      <c r="BB142" s="39"/>
      <c r="BC142" s="25"/>
      <c r="BD142" s="39"/>
      <c r="BE142" s="39"/>
      <c r="BF142" s="25"/>
      <c r="BG142" s="39"/>
      <c r="BH142" s="39"/>
      <c r="BI142" s="25"/>
      <c r="BJ142" s="39"/>
      <c r="BK142" s="39"/>
      <c r="BL142" s="25"/>
      <c r="BM142" s="39"/>
      <c r="BN142" s="39"/>
    </row>
    <row r="143" spans="1:66" x14ac:dyDescent="0.2">
      <c r="A143" s="30" t="s">
        <v>24</v>
      </c>
      <c r="B143" s="30" t="s">
        <v>25</v>
      </c>
      <c r="C143" s="30">
        <f>'À renseigner'!$I$13</f>
        <v>0</v>
      </c>
      <c r="D143" s="77"/>
      <c r="E143" s="78"/>
      <c r="F143" s="78"/>
      <c r="G143" s="78"/>
      <c r="H143" s="78"/>
      <c r="I143" s="79"/>
      <c r="J143" s="79"/>
      <c r="K143" s="79"/>
      <c r="L143" s="79"/>
      <c r="M143" s="78" t="s">
        <v>26</v>
      </c>
      <c r="N143" s="78" t="s">
        <v>26</v>
      </c>
      <c r="O143" s="79"/>
      <c r="P143" s="79"/>
      <c r="Q143" s="79"/>
      <c r="R143" s="79"/>
      <c r="S143" s="79"/>
      <c r="T143" s="79"/>
      <c r="U143" s="79"/>
      <c r="V143" s="79"/>
      <c r="W143" s="96"/>
      <c r="X143" s="79"/>
      <c r="Y143" s="80"/>
      <c r="Z143" s="78"/>
      <c r="AA143" s="79"/>
      <c r="AB143" s="79"/>
      <c r="AC143" s="79"/>
      <c r="AD143" s="81" t="s">
        <v>583</v>
      </c>
      <c r="AE143" s="81">
        <v>84289</v>
      </c>
      <c r="AF143" s="39"/>
      <c r="AG143" s="39"/>
      <c r="AH143" s="81">
        <v>84309</v>
      </c>
      <c r="AI143" s="39"/>
      <c r="AJ143" s="39"/>
      <c r="AK143" s="81">
        <v>84329</v>
      </c>
      <c r="AL143" s="39"/>
      <c r="AM143" s="39"/>
      <c r="AN143" s="25">
        <v>84349</v>
      </c>
      <c r="AO143" s="39"/>
      <c r="AP143" s="39"/>
      <c r="AQ143" s="81">
        <v>84369</v>
      </c>
      <c r="AR143" s="39"/>
      <c r="AS143" s="39"/>
      <c r="AT143" s="81">
        <v>79139</v>
      </c>
      <c r="AU143" s="39"/>
      <c r="AV143" s="39"/>
      <c r="AW143" s="25">
        <v>116119</v>
      </c>
      <c r="AX143" s="39"/>
      <c r="AY143" s="39"/>
      <c r="AZ143" s="25">
        <v>110429</v>
      </c>
      <c r="BA143" s="39"/>
      <c r="BB143" s="39"/>
      <c r="BC143" s="25"/>
      <c r="BD143" s="39"/>
      <c r="BE143" s="39"/>
      <c r="BF143" s="25"/>
      <c r="BG143" s="39"/>
      <c r="BH143" s="39"/>
      <c r="BI143" s="25"/>
      <c r="BJ143" s="39"/>
      <c r="BK143" s="39"/>
      <c r="BL143" s="25"/>
      <c r="BM143" s="39"/>
      <c r="BN143" s="39"/>
    </row>
    <row r="144" spans="1:66" x14ac:dyDescent="0.2">
      <c r="A144" s="30" t="s">
        <v>24</v>
      </c>
      <c r="B144" s="30" t="s">
        <v>25</v>
      </c>
      <c r="C144" s="30">
        <f>'À renseigner'!$I$13</f>
        <v>0</v>
      </c>
      <c r="D144" s="77"/>
      <c r="E144" s="78"/>
      <c r="F144" s="78"/>
      <c r="G144" s="78"/>
      <c r="H144" s="78"/>
      <c r="I144" s="79"/>
      <c r="J144" s="79"/>
      <c r="K144" s="79"/>
      <c r="L144" s="79"/>
      <c r="M144" s="78" t="s">
        <v>26</v>
      </c>
      <c r="N144" s="78" t="s">
        <v>26</v>
      </c>
      <c r="O144" s="79"/>
      <c r="P144" s="79"/>
      <c r="Q144" s="79"/>
      <c r="R144" s="79"/>
      <c r="S144" s="79"/>
      <c r="T144" s="79"/>
      <c r="U144" s="79"/>
      <c r="V144" s="79"/>
      <c r="W144" s="96"/>
      <c r="X144" s="79"/>
      <c r="Y144" s="80"/>
      <c r="Z144" s="78"/>
      <c r="AA144" s="79"/>
      <c r="AB144" s="79"/>
      <c r="AC144" s="79"/>
      <c r="AD144" s="81" t="s">
        <v>583</v>
      </c>
      <c r="AE144" s="81">
        <v>84289</v>
      </c>
      <c r="AF144" s="39"/>
      <c r="AG144" s="39"/>
      <c r="AH144" s="81">
        <v>84309</v>
      </c>
      <c r="AI144" s="39"/>
      <c r="AJ144" s="39"/>
      <c r="AK144" s="81">
        <v>84329</v>
      </c>
      <c r="AL144" s="39"/>
      <c r="AM144" s="39"/>
      <c r="AN144" s="25">
        <v>84349</v>
      </c>
      <c r="AO144" s="39"/>
      <c r="AP144" s="39"/>
      <c r="AQ144" s="81">
        <v>84369</v>
      </c>
      <c r="AR144" s="39"/>
      <c r="AS144" s="39"/>
      <c r="AT144" s="81">
        <v>79139</v>
      </c>
      <c r="AU144" s="39"/>
      <c r="AV144" s="39"/>
      <c r="AW144" s="25">
        <v>116119</v>
      </c>
      <c r="AX144" s="39"/>
      <c r="AY144" s="39"/>
      <c r="AZ144" s="25">
        <v>110429</v>
      </c>
      <c r="BA144" s="39"/>
      <c r="BB144" s="39"/>
      <c r="BC144" s="25"/>
      <c r="BD144" s="39"/>
      <c r="BE144" s="39"/>
      <c r="BF144" s="25"/>
      <c r="BG144" s="39"/>
      <c r="BH144" s="39"/>
      <c r="BI144" s="25"/>
      <c r="BJ144" s="39"/>
      <c r="BK144" s="39"/>
      <c r="BL144" s="25"/>
      <c r="BM144" s="39"/>
      <c r="BN144" s="39"/>
    </row>
    <row r="145" spans="1:66" x14ac:dyDescent="0.2">
      <c r="A145" s="30" t="s">
        <v>24</v>
      </c>
      <c r="B145" s="30" t="s">
        <v>25</v>
      </c>
      <c r="C145" s="30">
        <f>'À renseigner'!$I$13</f>
        <v>0</v>
      </c>
      <c r="D145" s="77"/>
      <c r="E145" s="78"/>
      <c r="F145" s="78"/>
      <c r="G145" s="78"/>
      <c r="H145" s="78"/>
      <c r="I145" s="79"/>
      <c r="J145" s="79"/>
      <c r="K145" s="79"/>
      <c r="L145" s="79"/>
      <c r="M145" s="78" t="s">
        <v>26</v>
      </c>
      <c r="N145" s="78" t="s">
        <v>26</v>
      </c>
      <c r="O145" s="79"/>
      <c r="P145" s="79"/>
      <c r="Q145" s="79"/>
      <c r="R145" s="79"/>
      <c r="S145" s="79"/>
      <c r="T145" s="79"/>
      <c r="U145" s="79"/>
      <c r="V145" s="79"/>
      <c r="W145" s="96"/>
      <c r="X145" s="79"/>
      <c r="Y145" s="80"/>
      <c r="Z145" s="78"/>
      <c r="AA145" s="79"/>
      <c r="AB145" s="79"/>
      <c r="AC145" s="79"/>
      <c r="AD145" s="81" t="s">
        <v>583</v>
      </c>
      <c r="AE145" s="81">
        <v>84289</v>
      </c>
      <c r="AF145" s="39"/>
      <c r="AG145" s="39"/>
      <c r="AH145" s="81">
        <v>84309</v>
      </c>
      <c r="AI145" s="39"/>
      <c r="AJ145" s="39"/>
      <c r="AK145" s="81">
        <v>84329</v>
      </c>
      <c r="AL145" s="39"/>
      <c r="AM145" s="39"/>
      <c r="AN145" s="25">
        <v>84349</v>
      </c>
      <c r="AO145" s="39"/>
      <c r="AP145" s="39"/>
      <c r="AQ145" s="81">
        <v>84369</v>
      </c>
      <c r="AR145" s="39"/>
      <c r="AS145" s="39"/>
      <c r="AT145" s="81">
        <v>79139</v>
      </c>
      <c r="AU145" s="39"/>
      <c r="AV145" s="39"/>
      <c r="AW145" s="25">
        <v>116119</v>
      </c>
      <c r="AX145" s="39"/>
      <c r="AY145" s="39"/>
      <c r="AZ145" s="25">
        <v>110429</v>
      </c>
      <c r="BA145" s="39"/>
      <c r="BB145" s="39"/>
      <c r="BC145" s="25"/>
      <c r="BD145" s="39"/>
      <c r="BE145" s="39"/>
      <c r="BF145" s="25"/>
      <c r="BG145" s="39"/>
      <c r="BH145" s="39"/>
      <c r="BI145" s="25"/>
      <c r="BJ145" s="39"/>
      <c r="BK145" s="39"/>
      <c r="BL145" s="25"/>
      <c r="BM145" s="39"/>
      <c r="BN145" s="39"/>
    </row>
    <row r="146" spans="1:66" x14ac:dyDescent="0.2">
      <c r="A146" s="30" t="s">
        <v>24</v>
      </c>
      <c r="B146" s="30" t="s">
        <v>25</v>
      </c>
      <c r="C146" s="30">
        <f>'À renseigner'!$I$13</f>
        <v>0</v>
      </c>
      <c r="D146" s="77"/>
      <c r="E146" s="78"/>
      <c r="F146" s="78"/>
      <c r="G146" s="78"/>
      <c r="H146" s="78"/>
      <c r="I146" s="79"/>
      <c r="J146" s="79"/>
      <c r="K146" s="79"/>
      <c r="L146" s="79"/>
      <c r="M146" s="78" t="s">
        <v>26</v>
      </c>
      <c r="N146" s="78" t="s">
        <v>26</v>
      </c>
      <c r="O146" s="79"/>
      <c r="P146" s="79"/>
      <c r="Q146" s="79"/>
      <c r="R146" s="79"/>
      <c r="S146" s="79"/>
      <c r="T146" s="79"/>
      <c r="U146" s="79"/>
      <c r="V146" s="79"/>
      <c r="W146" s="96"/>
      <c r="X146" s="79"/>
      <c r="Y146" s="80"/>
      <c r="Z146" s="78"/>
      <c r="AA146" s="79"/>
      <c r="AB146" s="79"/>
      <c r="AC146" s="79"/>
      <c r="AD146" s="81" t="s">
        <v>583</v>
      </c>
      <c r="AE146" s="81">
        <v>84289</v>
      </c>
      <c r="AF146" s="39"/>
      <c r="AG146" s="39"/>
      <c r="AH146" s="81">
        <v>84309</v>
      </c>
      <c r="AI146" s="39"/>
      <c r="AJ146" s="39"/>
      <c r="AK146" s="81">
        <v>84329</v>
      </c>
      <c r="AL146" s="39"/>
      <c r="AM146" s="39"/>
      <c r="AN146" s="25">
        <v>84349</v>
      </c>
      <c r="AO146" s="39"/>
      <c r="AP146" s="39"/>
      <c r="AQ146" s="81">
        <v>84369</v>
      </c>
      <c r="AR146" s="39"/>
      <c r="AS146" s="39"/>
      <c r="AT146" s="81">
        <v>79139</v>
      </c>
      <c r="AU146" s="39"/>
      <c r="AV146" s="39"/>
      <c r="AW146" s="25">
        <v>116119</v>
      </c>
      <c r="AX146" s="39"/>
      <c r="AY146" s="39"/>
      <c r="AZ146" s="25">
        <v>110429</v>
      </c>
      <c r="BA146" s="39"/>
      <c r="BB146" s="39"/>
      <c r="BC146" s="25"/>
      <c r="BD146" s="39"/>
      <c r="BE146" s="39"/>
      <c r="BF146" s="25"/>
      <c r="BG146" s="39"/>
      <c r="BH146" s="39"/>
      <c r="BI146" s="25"/>
      <c r="BJ146" s="39"/>
      <c r="BK146" s="39"/>
      <c r="BL146" s="25"/>
      <c r="BM146" s="39"/>
      <c r="BN146" s="39"/>
    </row>
    <row r="147" spans="1:66" x14ac:dyDescent="0.2">
      <c r="A147" s="30" t="s">
        <v>24</v>
      </c>
      <c r="B147" s="30" t="s">
        <v>25</v>
      </c>
      <c r="C147" s="30">
        <f>'À renseigner'!$I$13</f>
        <v>0</v>
      </c>
      <c r="D147" s="77"/>
      <c r="E147" s="78"/>
      <c r="F147" s="78"/>
      <c r="G147" s="78"/>
      <c r="H147" s="78"/>
      <c r="I147" s="79"/>
      <c r="J147" s="79"/>
      <c r="K147" s="79"/>
      <c r="L147" s="79"/>
      <c r="M147" s="78" t="s">
        <v>26</v>
      </c>
      <c r="N147" s="78" t="s">
        <v>26</v>
      </c>
      <c r="O147" s="79"/>
      <c r="P147" s="79"/>
      <c r="Q147" s="79"/>
      <c r="R147" s="79"/>
      <c r="S147" s="79"/>
      <c r="T147" s="79"/>
      <c r="U147" s="79"/>
      <c r="V147" s="79"/>
      <c r="W147" s="96"/>
      <c r="X147" s="79"/>
      <c r="Y147" s="80"/>
      <c r="Z147" s="78"/>
      <c r="AA147" s="79"/>
      <c r="AB147" s="79"/>
      <c r="AC147" s="79"/>
      <c r="AD147" s="81" t="s">
        <v>583</v>
      </c>
      <c r="AE147" s="81">
        <v>84289</v>
      </c>
      <c r="AF147" s="39"/>
      <c r="AG147" s="39"/>
      <c r="AH147" s="81">
        <v>84309</v>
      </c>
      <c r="AI147" s="39"/>
      <c r="AJ147" s="39"/>
      <c r="AK147" s="81">
        <v>84329</v>
      </c>
      <c r="AL147" s="39"/>
      <c r="AM147" s="39"/>
      <c r="AN147" s="25">
        <v>84349</v>
      </c>
      <c r="AO147" s="39"/>
      <c r="AP147" s="39"/>
      <c r="AQ147" s="81">
        <v>84369</v>
      </c>
      <c r="AR147" s="39"/>
      <c r="AS147" s="39"/>
      <c r="AT147" s="81">
        <v>79139</v>
      </c>
      <c r="AU147" s="39"/>
      <c r="AV147" s="39"/>
      <c r="AW147" s="25">
        <v>116119</v>
      </c>
      <c r="AX147" s="39"/>
      <c r="AY147" s="39"/>
      <c r="AZ147" s="25">
        <v>110429</v>
      </c>
      <c r="BA147" s="39"/>
      <c r="BB147" s="39"/>
      <c r="BC147" s="25"/>
      <c r="BD147" s="39"/>
      <c r="BE147" s="39"/>
      <c r="BF147" s="25"/>
      <c r="BG147" s="39"/>
      <c r="BH147" s="39"/>
      <c r="BI147" s="25"/>
      <c r="BJ147" s="39"/>
      <c r="BK147" s="39"/>
      <c r="BL147" s="25"/>
      <c r="BM147" s="39"/>
      <c r="BN147" s="39"/>
    </row>
    <row r="148" spans="1:66" x14ac:dyDescent="0.2">
      <c r="A148" s="30" t="s">
        <v>24</v>
      </c>
      <c r="B148" s="30" t="s">
        <v>25</v>
      </c>
      <c r="C148" s="30">
        <f>'À renseigner'!$I$13</f>
        <v>0</v>
      </c>
      <c r="D148" s="77"/>
      <c r="E148" s="78"/>
      <c r="F148" s="78"/>
      <c r="G148" s="78"/>
      <c r="H148" s="78"/>
      <c r="I148" s="79"/>
      <c r="J148" s="79"/>
      <c r="K148" s="79"/>
      <c r="L148" s="79"/>
      <c r="M148" s="78" t="s">
        <v>26</v>
      </c>
      <c r="N148" s="78" t="s">
        <v>26</v>
      </c>
      <c r="O148" s="79"/>
      <c r="P148" s="79"/>
      <c r="Q148" s="79"/>
      <c r="R148" s="79"/>
      <c r="S148" s="79"/>
      <c r="T148" s="79"/>
      <c r="U148" s="79"/>
      <c r="V148" s="79"/>
      <c r="W148" s="96"/>
      <c r="X148" s="79"/>
      <c r="Y148" s="80"/>
      <c r="Z148" s="78"/>
      <c r="AA148" s="79"/>
      <c r="AB148" s="79"/>
      <c r="AC148" s="79"/>
      <c r="AD148" s="81" t="s">
        <v>583</v>
      </c>
      <c r="AE148" s="81">
        <v>84289</v>
      </c>
      <c r="AF148" s="39"/>
      <c r="AG148" s="39"/>
      <c r="AH148" s="81">
        <v>84309</v>
      </c>
      <c r="AI148" s="39"/>
      <c r="AJ148" s="39"/>
      <c r="AK148" s="81">
        <v>84329</v>
      </c>
      <c r="AL148" s="39"/>
      <c r="AM148" s="39"/>
      <c r="AN148" s="25">
        <v>84349</v>
      </c>
      <c r="AO148" s="39"/>
      <c r="AP148" s="39"/>
      <c r="AQ148" s="81">
        <v>84369</v>
      </c>
      <c r="AR148" s="39"/>
      <c r="AS148" s="39"/>
      <c r="AT148" s="81">
        <v>79139</v>
      </c>
      <c r="AU148" s="39"/>
      <c r="AV148" s="39"/>
      <c r="AW148" s="25">
        <v>116119</v>
      </c>
      <c r="AX148" s="39"/>
      <c r="AY148" s="39"/>
      <c r="AZ148" s="25">
        <v>110429</v>
      </c>
      <c r="BA148" s="39"/>
      <c r="BB148" s="39"/>
      <c r="BC148" s="25"/>
      <c r="BD148" s="39"/>
      <c r="BE148" s="39"/>
      <c r="BF148" s="25"/>
      <c r="BG148" s="39"/>
      <c r="BH148" s="39"/>
      <c r="BI148" s="25"/>
      <c r="BJ148" s="39"/>
      <c r="BK148" s="39"/>
      <c r="BL148" s="25"/>
      <c r="BM148" s="39"/>
      <c r="BN148" s="39"/>
    </row>
    <row r="149" spans="1:66" x14ac:dyDescent="0.2">
      <c r="A149" s="30" t="s">
        <v>24</v>
      </c>
      <c r="B149" s="30" t="s">
        <v>25</v>
      </c>
      <c r="C149" s="30">
        <f>'À renseigner'!$I$13</f>
        <v>0</v>
      </c>
      <c r="D149" s="77"/>
      <c r="E149" s="78"/>
      <c r="F149" s="78"/>
      <c r="G149" s="78"/>
      <c r="H149" s="78"/>
      <c r="I149" s="79"/>
      <c r="J149" s="79"/>
      <c r="K149" s="79"/>
      <c r="L149" s="79"/>
      <c r="M149" s="78" t="s">
        <v>26</v>
      </c>
      <c r="N149" s="78" t="s">
        <v>26</v>
      </c>
      <c r="O149" s="79"/>
      <c r="P149" s="79"/>
      <c r="Q149" s="79"/>
      <c r="R149" s="79"/>
      <c r="S149" s="79"/>
      <c r="T149" s="79"/>
      <c r="U149" s="79"/>
      <c r="V149" s="79"/>
      <c r="W149" s="96"/>
      <c r="X149" s="79"/>
      <c r="Y149" s="80"/>
      <c r="Z149" s="78"/>
      <c r="AA149" s="79"/>
      <c r="AB149" s="79"/>
      <c r="AC149" s="79"/>
      <c r="AD149" s="81" t="s">
        <v>583</v>
      </c>
      <c r="AE149" s="81">
        <v>84289</v>
      </c>
      <c r="AF149" s="39"/>
      <c r="AG149" s="39"/>
      <c r="AH149" s="81">
        <v>84309</v>
      </c>
      <c r="AI149" s="39"/>
      <c r="AJ149" s="39"/>
      <c r="AK149" s="81">
        <v>84329</v>
      </c>
      <c r="AL149" s="39"/>
      <c r="AM149" s="39"/>
      <c r="AN149" s="25">
        <v>84349</v>
      </c>
      <c r="AO149" s="39"/>
      <c r="AP149" s="39"/>
      <c r="AQ149" s="81">
        <v>84369</v>
      </c>
      <c r="AR149" s="39"/>
      <c r="AS149" s="39"/>
      <c r="AT149" s="81">
        <v>79139</v>
      </c>
      <c r="AU149" s="39"/>
      <c r="AV149" s="39"/>
      <c r="AW149" s="25">
        <v>116119</v>
      </c>
      <c r="AX149" s="39"/>
      <c r="AY149" s="39"/>
      <c r="AZ149" s="25">
        <v>110429</v>
      </c>
      <c r="BA149" s="39"/>
      <c r="BB149" s="39"/>
      <c r="BC149" s="25"/>
      <c r="BD149" s="39"/>
      <c r="BE149" s="39"/>
      <c r="BF149" s="25"/>
      <c r="BG149" s="39"/>
      <c r="BH149" s="39"/>
      <c r="BI149" s="25"/>
      <c r="BJ149" s="39"/>
      <c r="BK149" s="39"/>
      <c r="BL149" s="25"/>
      <c r="BM149" s="39"/>
      <c r="BN149" s="39"/>
    </row>
    <row r="150" spans="1:66" x14ac:dyDescent="0.2">
      <c r="A150" s="30" t="s">
        <v>24</v>
      </c>
      <c r="B150" s="30" t="s">
        <v>25</v>
      </c>
      <c r="C150" s="30">
        <f>'À renseigner'!$I$13</f>
        <v>0</v>
      </c>
      <c r="D150" s="77"/>
      <c r="E150" s="78"/>
      <c r="F150" s="78"/>
      <c r="G150" s="78"/>
      <c r="H150" s="78"/>
      <c r="I150" s="79"/>
      <c r="J150" s="79"/>
      <c r="K150" s="79"/>
      <c r="L150" s="79"/>
      <c r="M150" s="78" t="s">
        <v>26</v>
      </c>
      <c r="N150" s="78" t="s">
        <v>26</v>
      </c>
      <c r="O150" s="79"/>
      <c r="P150" s="79"/>
      <c r="Q150" s="79"/>
      <c r="R150" s="79"/>
      <c r="S150" s="79"/>
      <c r="T150" s="79"/>
      <c r="U150" s="79"/>
      <c r="V150" s="79"/>
      <c r="W150" s="96"/>
      <c r="X150" s="79"/>
      <c r="Y150" s="80"/>
      <c r="Z150" s="78"/>
      <c r="AA150" s="79"/>
      <c r="AB150" s="79"/>
      <c r="AC150" s="79"/>
      <c r="AD150" s="81" t="s">
        <v>583</v>
      </c>
      <c r="AE150" s="81">
        <v>84289</v>
      </c>
      <c r="AF150" s="39"/>
      <c r="AG150" s="39"/>
      <c r="AH150" s="81">
        <v>84309</v>
      </c>
      <c r="AI150" s="39"/>
      <c r="AJ150" s="39"/>
      <c r="AK150" s="81">
        <v>84329</v>
      </c>
      <c r="AL150" s="39"/>
      <c r="AM150" s="39"/>
      <c r="AN150" s="25">
        <v>84349</v>
      </c>
      <c r="AO150" s="39"/>
      <c r="AP150" s="39"/>
      <c r="AQ150" s="81">
        <v>84369</v>
      </c>
      <c r="AR150" s="39"/>
      <c r="AS150" s="39"/>
      <c r="AT150" s="81">
        <v>79139</v>
      </c>
      <c r="AU150" s="39"/>
      <c r="AV150" s="39"/>
      <c r="AW150" s="25">
        <v>116119</v>
      </c>
      <c r="AX150" s="39"/>
      <c r="AY150" s="39"/>
      <c r="AZ150" s="25">
        <v>110429</v>
      </c>
      <c r="BA150" s="39"/>
      <c r="BB150" s="39"/>
      <c r="BC150" s="25"/>
      <c r="BD150" s="39"/>
      <c r="BE150" s="39"/>
      <c r="BF150" s="25"/>
      <c r="BG150" s="39"/>
      <c r="BH150" s="39"/>
      <c r="BI150" s="25"/>
      <c r="BJ150" s="39"/>
      <c r="BK150" s="39"/>
      <c r="BL150" s="25"/>
      <c r="BM150" s="39"/>
      <c r="BN150" s="39"/>
    </row>
    <row r="151" spans="1:66" x14ac:dyDescent="0.2">
      <c r="A151" s="30" t="s">
        <v>24</v>
      </c>
      <c r="B151" s="30" t="s">
        <v>25</v>
      </c>
      <c r="C151" s="30">
        <f>'À renseigner'!$I$13</f>
        <v>0</v>
      </c>
      <c r="D151" s="77"/>
      <c r="E151" s="78"/>
      <c r="F151" s="78"/>
      <c r="G151" s="78"/>
      <c r="H151" s="78"/>
      <c r="I151" s="79"/>
      <c r="J151" s="79"/>
      <c r="K151" s="79"/>
      <c r="L151" s="79"/>
      <c r="M151" s="78" t="s">
        <v>26</v>
      </c>
      <c r="N151" s="78" t="s">
        <v>26</v>
      </c>
      <c r="O151" s="79"/>
      <c r="P151" s="79"/>
      <c r="Q151" s="79"/>
      <c r="R151" s="79"/>
      <c r="S151" s="79"/>
      <c r="T151" s="79"/>
      <c r="U151" s="79"/>
      <c r="V151" s="79"/>
      <c r="W151" s="96"/>
      <c r="X151" s="79"/>
      <c r="Y151" s="80"/>
      <c r="Z151" s="78"/>
      <c r="AA151" s="79"/>
      <c r="AB151" s="79"/>
      <c r="AC151" s="79"/>
      <c r="AD151" s="81" t="s">
        <v>583</v>
      </c>
      <c r="AE151" s="81">
        <v>84289</v>
      </c>
      <c r="AF151" s="39"/>
      <c r="AG151" s="39"/>
      <c r="AH151" s="81">
        <v>84309</v>
      </c>
      <c r="AI151" s="39"/>
      <c r="AJ151" s="39"/>
      <c r="AK151" s="81">
        <v>84329</v>
      </c>
      <c r="AL151" s="39"/>
      <c r="AM151" s="39"/>
      <c r="AN151" s="25">
        <v>84349</v>
      </c>
      <c r="AO151" s="39"/>
      <c r="AP151" s="39"/>
      <c r="AQ151" s="81">
        <v>84369</v>
      </c>
      <c r="AR151" s="39"/>
      <c r="AS151" s="39"/>
      <c r="AT151" s="81">
        <v>79139</v>
      </c>
      <c r="AU151" s="39"/>
      <c r="AV151" s="39"/>
      <c r="AW151" s="25">
        <v>116119</v>
      </c>
      <c r="AX151" s="39"/>
      <c r="AY151" s="39"/>
      <c r="AZ151" s="25">
        <v>110429</v>
      </c>
      <c r="BA151" s="39"/>
      <c r="BB151" s="39"/>
      <c r="BC151" s="25"/>
      <c r="BD151" s="39"/>
      <c r="BE151" s="39"/>
      <c r="BF151" s="25"/>
      <c r="BG151" s="39"/>
      <c r="BH151" s="39"/>
      <c r="BI151" s="25"/>
      <c r="BJ151" s="39"/>
      <c r="BK151" s="39"/>
      <c r="BL151" s="25"/>
      <c r="BM151" s="39"/>
      <c r="BN151" s="39"/>
    </row>
    <row r="152" spans="1:66" x14ac:dyDescent="0.2">
      <c r="A152" s="30" t="s">
        <v>24</v>
      </c>
      <c r="B152" s="30" t="s">
        <v>25</v>
      </c>
      <c r="C152" s="30">
        <f>'À renseigner'!$I$13</f>
        <v>0</v>
      </c>
      <c r="D152" s="77"/>
      <c r="E152" s="78"/>
      <c r="F152" s="78"/>
      <c r="G152" s="78"/>
      <c r="H152" s="78"/>
      <c r="I152" s="79"/>
      <c r="J152" s="79"/>
      <c r="K152" s="79"/>
      <c r="L152" s="79"/>
      <c r="M152" s="78" t="s">
        <v>26</v>
      </c>
      <c r="N152" s="78" t="s">
        <v>26</v>
      </c>
      <c r="O152" s="79"/>
      <c r="P152" s="79"/>
      <c r="Q152" s="79"/>
      <c r="R152" s="79"/>
      <c r="S152" s="79"/>
      <c r="T152" s="79"/>
      <c r="U152" s="79"/>
      <c r="V152" s="79"/>
      <c r="W152" s="96"/>
      <c r="X152" s="79"/>
      <c r="Y152" s="80"/>
      <c r="Z152" s="78"/>
      <c r="AA152" s="79"/>
      <c r="AB152" s="79"/>
      <c r="AC152" s="79"/>
      <c r="AD152" s="81" t="s">
        <v>583</v>
      </c>
      <c r="AE152" s="81">
        <v>84289</v>
      </c>
      <c r="AF152" s="39"/>
      <c r="AG152" s="39"/>
      <c r="AH152" s="81">
        <v>84309</v>
      </c>
      <c r="AI152" s="39"/>
      <c r="AJ152" s="39"/>
      <c r="AK152" s="81">
        <v>84329</v>
      </c>
      <c r="AL152" s="39"/>
      <c r="AM152" s="39"/>
      <c r="AN152" s="25">
        <v>84349</v>
      </c>
      <c r="AO152" s="39"/>
      <c r="AP152" s="39"/>
      <c r="AQ152" s="81">
        <v>84369</v>
      </c>
      <c r="AR152" s="39"/>
      <c r="AS152" s="39"/>
      <c r="AT152" s="81">
        <v>79139</v>
      </c>
      <c r="AU152" s="39"/>
      <c r="AV152" s="39"/>
      <c r="AW152" s="25">
        <v>116119</v>
      </c>
      <c r="AX152" s="39"/>
      <c r="AY152" s="39"/>
      <c r="AZ152" s="25">
        <v>110429</v>
      </c>
      <c r="BA152" s="39"/>
      <c r="BB152" s="39"/>
      <c r="BC152" s="25"/>
      <c r="BD152" s="39"/>
      <c r="BE152" s="39"/>
      <c r="BF152" s="25"/>
      <c r="BG152" s="39"/>
      <c r="BH152" s="39"/>
      <c r="BI152" s="25"/>
      <c r="BJ152" s="39"/>
      <c r="BK152" s="39"/>
      <c r="BL152" s="25"/>
      <c r="BM152" s="39"/>
      <c r="BN152" s="39"/>
    </row>
    <row r="153" spans="1:66" x14ac:dyDescent="0.2">
      <c r="A153" s="30" t="s">
        <v>24</v>
      </c>
      <c r="B153" s="30" t="s">
        <v>25</v>
      </c>
      <c r="C153" s="30">
        <f>'À renseigner'!$I$13</f>
        <v>0</v>
      </c>
      <c r="D153" s="77"/>
      <c r="E153" s="78"/>
      <c r="F153" s="78"/>
      <c r="G153" s="78"/>
      <c r="H153" s="78"/>
      <c r="I153" s="79"/>
      <c r="J153" s="79"/>
      <c r="K153" s="79"/>
      <c r="L153" s="79"/>
      <c r="M153" s="78" t="s">
        <v>26</v>
      </c>
      <c r="N153" s="78" t="s">
        <v>26</v>
      </c>
      <c r="O153" s="79"/>
      <c r="P153" s="79"/>
      <c r="Q153" s="79"/>
      <c r="R153" s="79"/>
      <c r="S153" s="79"/>
      <c r="T153" s="79"/>
      <c r="U153" s="79"/>
      <c r="V153" s="79"/>
      <c r="W153" s="96"/>
      <c r="X153" s="79"/>
      <c r="Y153" s="80"/>
      <c r="Z153" s="78"/>
      <c r="AA153" s="79"/>
      <c r="AB153" s="79"/>
      <c r="AC153" s="79"/>
      <c r="AD153" s="81" t="s">
        <v>583</v>
      </c>
      <c r="AE153" s="81">
        <v>84289</v>
      </c>
      <c r="AF153" s="39"/>
      <c r="AG153" s="39"/>
      <c r="AH153" s="81">
        <v>84309</v>
      </c>
      <c r="AI153" s="39"/>
      <c r="AJ153" s="39"/>
      <c r="AK153" s="81">
        <v>84329</v>
      </c>
      <c r="AL153" s="39"/>
      <c r="AM153" s="39"/>
      <c r="AN153" s="25">
        <v>84349</v>
      </c>
      <c r="AO153" s="39"/>
      <c r="AP153" s="39"/>
      <c r="AQ153" s="81">
        <v>84369</v>
      </c>
      <c r="AR153" s="39"/>
      <c r="AS153" s="39"/>
      <c r="AT153" s="81">
        <v>79139</v>
      </c>
      <c r="AU153" s="39"/>
      <c r="AV153" s="39"/>
      <c r="AW153" s="25">
        <v>116119</v>
      </c>
      <c r="AX153" s="39"/>
      <c r="AY153" s="39"/>
      <c r="AZ153" s="25">
        <v>110429</v>
      </c>
      <c r="BA153" s="39"/>
      <c r="BB153" s="39"/>
      <c r="BC153" s="25"/>
      <c r="BD153" s="39"/>
      <c r="BE153" s="39"/>
      <c r="BF153" s="25"/>
      <c r="BG153" s="39"/>
      <c r="BH153" s="39"/>
      <c r="BI153" s="25"/>
      <c r="BJ153" s="39"/>
      <c r="BK153" s="39"/>
      <c r="BL153" s="25"/>
      <c r="BM153" s="39"/>
      <c r="BN153" s="39"/>
    </row>
    <row r="154" spans="1:66" x14ac:dyDescent="0.2">
      <c r="A154" s="30" t="s">
        <v>24</v>
      </c>
      <c r="B154" s="30" t="s">
        <v>25</v>
      </c>
      <c r="C154" s="30">
        <f>'À renseigner'!$I$13</f>
        <v>0</v>
      </c>
      <c r="D154" s="77"/>
      <c r="E154" s="78"/>
      <c r="F154" s="78"/>
      <c r="G154" s="78"/>
      <c r="H154" s="78"/>
      <c r="I154" s="79"/>
      <c r="J154" s="79"/>
      <c r="K154" s="79"/>
      <c r="L154" s="79"/>
      <c r="M154" s="78" t="s">
        <v>26</v>
      </c>
      <c r="N154" s="78" t="s">
        <v>26</v>
      </c>
      <c r="O154" s="79"/>
      <c r="P154" s="79"/>
      <c r="Q154" s="79"/>
      <c r="R154" s="79"/>
      <c r="S154" s="79"/>
      <c r="T154" s="79"/>
      <c r="U154" s="79"/>
      <c r="V154" s="79"/>
      <c r="W154" s="96"/>
      <c r="X154" s="79"/>
      <c r="Y154" s="80"/>
      <c r="Z154" s="78"/>
      <c r="AA154" s="79"/>
      <c r="AB154" s="79"/>
      <c r="AC154" s="79"/>
      <c r="AD154" s="81" t="s">
        <v>583</v>
      </c>
      <c r="AE154" s="81">
        <v>84289</v>
      </c>
      <c r="AF154" s="39"/>
      <c r="AG154" s="39"/>
      <c r="AH154" s="81">
        <v>84309</v>
      </c>
      <c r="AI154" s="39"/>
      <c r="AJ154" s="39"/>
      <c r="AK154" s="81">
        <v>84329</v>
      </c>
      <c r="AL154" s="39"/>
      <c r="AM154" s="39"/>
      <c r="AN154" s="25">
        <v>84349</v>
      </c>
      <c r="AO154" s="39"/>
      <c r="AP154" s="39"/>
      <c r="AQ154" s="81">
        <v>84369</v>
      </c>
      <c r="AR154" s="39"/>
      <c r="AS154" s="39"/>
      <c r="AT154" s="81">
        <v>79139</v>
      </c>
      <c r="AU154" s="39"/>
      <c r="AV154" s="39"/>
      <c r="AW154" s="25">
        <v>116119</v>
      </c>
      <c r="AX154" s="39"/>
      <c r="AY154" s="39"/>
      <c r="AZ154" s="25">
        <v>110429</v>
      </c>
      <c r="BA154" s="39"/>
      <c r="BB154" s="39"/>
      <c r="BC154" s="25"/>
      <c r="BD154" s="39"/>
      <c r="BE154" s="39"/>
      <c r="BF154" s="25"/>
      <c r="BG154" s="39"/>
      <c r="BH154" s="39"/>
      <c r="BI154" s="25"/>
      <c r="BJ154" s="39"/>
      <c r="BK154" s="39"/>
      <c r="BL154" s="25"/>
      <c r="BM154" s="39"/>
      <c r="BN154" s="39"/>
    </row>
    <row r="155" spans="1:66" x14ac:dyDescent="0.2">
      <c r="A155" s="30" t="s">
        <v>24</v>
      </c>
      <c r="B155" s="30" t="s">
        <v>25</v>
      </c>
      <c r="C155" s="30">
        <f>'À renseigner'!$I$13</f>
        <v>0</v>
      </c>
      <c r="D155" s="77"/>
      <c r="E155" s="78"/>
      <c r="F155" s="78"/>
      <c r="G155" s="78"/>
      <c r="H155" s="78"/>
      <c r="I155" s="79"/>
      <c r="J155" s="79"/>
      <c r="K155" s="79"/>
      <c r="L155" s="79"/>
      <c r="M155" s="78" t="s">
        <v>26</v>
      </c>
      <c r="N155" s="78" t="s">
        <v>26</v>
      </c>
      <c r="O155" s="79"/>
      <c r="P155" s="79"/>
      <c r="Q155" s="79"/>
      <c r="R155" s="79"/>
      <c r="S155" s="79"/>
      <c r="T155" s="79"/>
      <c r="U155" s="79"/>
      <c r="V155" s="79"/>
      <c r="W155" s="96"/>
      <c r="X155" s="79"/>
      <c r="Y155" s="80"/>
      <c r="Z155" s="78"/>
      <c r="AA155" s="79"/>
      <c r="AB155" s="79"/>
      <c r="AC155" s="79"/>
      <c r="AD155" s="81" t="s">
        <v>583</v>
      </c>
      <c r="AE155" s="81">
        <v>84289</v>
      </c>
      <c r="AF155" s="39"/>
      <c r="AG155" s="39"/>
      <c r="AH155" s="81">
        <v>84309</v>
      </c>
      <c r="AI155" s="39"/>
      <c r="AJ155" s="39"/>
      <c r="AK155" s="81">
        <v>84329</v>
      </c>
      <c r="AL155" s="39"/>
      <c r="AM155" s="39"/>
      <c r="AN155" s="25">
        <v>84349</v>
      </c>
      <c r="AO155" s="39"/>
      <c r="AP155" s="39"/>
      <c r="AQ155" s="81">
        <v>84369</v>
      </c>
      <c r="AR155" s="39"/>
      <c r="AS155" s="39"/>
      <c r="AT155" s="81">
        <v>79139</v>
      </c>
      <c r="AU155" s="39"/>
      <c r="AV155" s="39"/>
      <c r="AW155" s="25">
        <v>116119</v>
      </c>
      <c r="AX155" s="39"/>
      <c r="AY155" s="39"/>
      <c r="AZ155" s="25">
        <v>110429</v>
      </c>
      <c r="BA155" s="39"/>
      <c r="BB155" s="39"/>
      <c r="BC155" s="25"/>
      <c r="BD155" s="39"/>
      <c r="BE155" s="39"/>
      <c r="BF155" s="25"/>
      <c r="BG155" s="39"/>
      <c r="BH155" s="39"/>
      <c r="BI155" s="25"/>
      <c r="BJ155" s="39"/>
      <c r="BK155" s="39"/>
      <c r="BL155" s="25"/>
      <c r="BM155" s="39"/>
      <c r="BN155" s="39"/>
    </row>
    <row r="156" spans="1:66" x14ac:dyDescent="0.2">
      <c r="A156" s="30" t="s">
        <v>24</v>
      </c>
      <c r="B156" s="30" t="s">
        <v>25</v>
      </c>
      <c r="C156" s="30">
        <f>'À renseigner'!$I$13</f>
        <v>0</v>
      </c>
      <c r="D156" s="77"/>
      <c r="E156" s="78"/>
      <c r="F156" s="78"/>
      <c r="G156" s="78"/>
      <c r="H156" s="78"/>
      <c r="I156" s="79"/>
      <c r="J156" s="79"/>
      <c r="K156" s="79"/>
      <c r="L156" s="79"/>
      <c r="M156" s="78" t="s">
        <v>26</v>
      </c>
      <c r="N156" s="78" t="s">
        <v>26</v>
      </c>
      <c r="O156" s="79"/>
      <c r="P156" s="79"/>
      <c r="Q156" s="79"/>
      <c r="R156" s="79"/>
      <c r="S156" s="79"/>
      <c r="T156" s="79"/>
      <c r="U156" s="79"/>
      <c r="V156" s="79"/>
      <c r="W156" s="96"/>
      <c r="X156" s="79"/>
      <c r="Y156" s="80"/>
      <c r="Z156" s="78"/>
      <c r="AA156" s="79"/>
      <c r="AB156" s="79"/>
      <c r="AC156" s="79"/>
      <c r="AD156" s="81" t="s">
        <v>583</v>
      </c>
      <c r="AE156" s="81">
        <v>84289</v>
      </c>
      <c r="AF156" s="39"/>
      <c r="AG156" s="39"/>
      <c r="AH156" s="81">
        <v>84309</v>
      </c>
      <c r="AI156" s="39"/>
      <c r="AJ156" s="39"/>
      <c r="AK156" s="81">
        <v>84329</v>
      </c>
      <c r="AL156" s="39"/>
      <c r="AM156" s="39"/>
      <c r="AN156" s="25">
        <v>84349</v>
      </c>
      <c r="AO156" s="39"/>
      <c r="AP156" s="39"/>
      <c r="AQ156" s="81">
        <v>84369</v>
      </c>
      <c r="AR156" s="39"/>
      <c r="AS156" s="39"/>
      <c r="AT156" s="81">
        <v>79139</v>
      </c>
      <c r="AU156" s="39"/>
      <c r="AV156" s="39"/>
      <c r="AW156" s="25">
        <v>116119</v>
      </c>
      <c r="AX156" s="39"/>
      <c r="AY156" s="39"/>
      <c r="AZ156" s="25">
        <v>110429</v>
      </c>
      <c r="BA156" s="39"/>
      <c r="BB156" s="39"/>
      <c r="BC156" s="25"/>
      <c r="BD156" s="39"/>
      <c r="BE156" s="39"/>
      <c r="BF156" s="25"/>
      <c r="BG156" s="39"/>
      <c r="BH156" s="39"/>
      <c r="BI156" s="25"/>
      <c r="BJ156" s="39"/>
      <c r="BK156" s="39"/>
      <c r="BL156" s="25"/>
      <c r="BM156" s="39"/>
      <c r="BN156" s="39"/>
    </row>
    <row r="157" spans="1:66" x14ac:dyDescent="0.2">
      <c r="A157" s="30" t="s">
        <v>24</v>
      </c>
      <c r="B157" s="30" t="s">
        <v>25</v>
      </c>
      <c r="C157" s="30">
        <f>'À renseigner'!$I$13</f>
        <v>0</v>
      </c>
      <c r="D157" s="77"/>
      <c r="E157" s="78"/>
      <c r="F157" s="78"/>
      <c r="G157" s="78"/>
      <c r="H157" s="78"/>
      <c r="I157" s="79"/>
      <c r="J157" s="79"/>
      <c r="K157" s="79"/>
      <c r="L157" s="79"/>
      <c r="M157" s="78" t="s">
        <v>26</v>
      </c>
      <c r="N157" s="78" t="s">
        <v>26</v>
      </c>
      <c r="O157" s="79"/>
      <c r="P157" s="79"/>
      <c r="Q157" s="79"/>
      <c r="R157" s="79"/>
      <c r="S157" s="79"/>
      <c r="T157" s="79"/>
      <c r="U157" s="79"/>
      <c r="V157" s="79"/>
      <c r="W157" s="96"/>
      <c r="X157" s="79"/>
      <c r="Y157" s="80"/>
      <c r="Z157" s="78"/>
      <c r="AA157" s="79"/>
      <c r="AB157" s="79"/>
      <c r="AC157" s="79"/>
      <c r="AD157" s="81" t="s">
        <v>583</v>
      </c>
      <c r="AE157" s="81">
        <v>84289</v>
      </c>
      <c r="AF157" s="39"/>
      <c r="AG157" s="39"/>
      <c r="AH157" s="81">
        <v>84309</v>
      </c>
      <c r="AI157" s="39"/>
      <c r="AJ157" s="39"/>
      <c r="AK157" s="81">
        <v>84329</v>
      </c>
      <c r="AL157" s="39"/>
      <c r="AM157" s="39"/>
      <c r="AN157" s="25">
        <v>84349</v>
      </c>
      <c r="AO157" s="39"/>
      <c r="AP157" s="39"/>
      <c r="AQ157" s="81">
        <v>84369</v>
      </c>
      <c r="AR157" s="39"/>
      <c r="AS157" s="39"/>
      <c r="AT157" s="81">
        <v>79139</v>
      </c>
      <c r="AU157" s="39"/>
      <c r="AV157" s="39"/>
      <c r="AW157" s="25">
        <v>116119</v>
      </c>
      <c r="AX157" s="39"/>
      <c r="AY157" s="39"/>
      <c r="AZ157" s="25">
        <v>110429</v>
      </c>
      <c r="BA157" s="39"/>
      <c r="BB157" s="39"/>
      <c r="BC157" s="25"/>
      <c r="BD157" s="39"/>
      <c r="BE157" s="39"/>
      <c r="BF157" s="25"/>
      <c r="BG157" s="39"/>
      <c r="BH157" s="39"/>
      <c r="BI157" s="25"/>
      <c r="BJ157" s="39"/>
      <c r="BK157" s="39"/>
      <c r="BL157" s="25"/>
      <c r="BM157" s="39"/>
      <c r="BN157" s="39"/>
    </row>
    <row r="158" spans="1:66" x14ac:dyDescent="0.2">
      <c r="A158" s="30" t="s">
        <v>24</v>
      </c>
      <c r="B158" s="30" t="s">
        <v>25</v>
      </c>
      <c r="C158" s="30">
        <f>'À renseigner'!$I$13</f>
        <v>0</v>
      </c>
      <c r="D158" s="77"/>
      <c r="E158" s="78"/>
      <c r="F158" s="78"/>
      <c r="G158" s="78"/>
      <c r="H158" s="78"/>
      <c r="I158" s="79"/>
      <c r="J158" s="79"/>
      <c r="K158" s="79"/>
      <c r="L158" s="79"/>
      <c r="M158" s="78" t="s">
        <v>26</v>
      </c>
      <c r="N158" s="78" t="s">
        <v>26</v>
      </c>
      <c r="O158" s="79"/>
      <c r="P158" s="79"/>
      <c r="Q158" s="79"/>
      <c r="R158" s="79"/>
      <c r="S158" s="79"/>
      <c r="T158" s="79"/>
      <c r="U158" s="79"/>
      <c r="V158" s="79"/>
      <c r="W158" s="96"/>
      <c r="X158" s="79"/>
      <c r="Y158" s="80"/>
      <c r="Z158" s="78"/>
      <c r="AA158" s="79"/>
      <c r="AB158" s="79"/>
      <c r="AC158" s="79"/>
      <c r="AD158" s="81" t="s">
        <v>583</v>
      </c>
      <c r="AE158" s="81">
        <v>84289</v>
      </c>
      <c r="AF158" s="39"/>
      <c r="AG158" s="39"/>
      <c r="AH158" s="81">
        <v>84309</v>
      </c>
      <c r="AI158" s="39"/>
      <c r="AJ158" s="39"/>
      <c r="AK158" s="81">
        <v>84329</v>
      </c>
      <c r="AL158" s="39"/>
      <c r="AM158" s="39"/>
      <c r="AN158" s="25">
        <v>84349</v>
      </c>
      <c r="AO158" s="39"/>
      <c r="AP158" s="39"/>
      <c r="AQ158" s="81">
        <v>84369</v>
      </c>
      <c r="AR158" s="39"/>
      <c r="AS158" s="39"/>
      <c r="AT158" s="81">
        <v>79139</v>
      </c>
      <c r="AU158" s="39"/>
      <c r="AV158" s="39"/>
      <c r="AW158" s="25">
        <v>116119</v>
      </c>
      <c r="AX158" s="39"/>
      <c r="AY158" s="39"/>
      <c r="AZ158" s="25">
        <v>110429</v>
      </c>
      <c r="BA158" s="39"/>
      <c r="BB158" s="39"/>
      <c r="BC158" s="25"/>
      <c r="BD158" s="39"/>
      <c r="BE158" s="39"/>
      <c r="BF158" s="25"/>
      <c r="BG158" s="39"/>
      <c r="BH158" s="39"/>
      <c r="BI158" s="25"/>
      <c r="BJ158" s="39"/>
      <c r="BK158" s="39"/>
      <c r="BL158" s="25"/>
      <c r="BM158" s="39"/>
      <c r="BN158" s="39"/>
    </row>
    <row r="159" spans="1:66" x14ac:dyDescent="0.2">
      <c r="A159" s="30" t="s">
        <v>24</v>
      </c>
      <c r="B159" s="30" t="s">
        <v>25</v>
      </c>
      <c r="C159" s="30">
        <f>'À renseigner'!$I$13</f>
        <v>0</v>
      </c>
      <c r="D159" s="77"/>
      <c r="E159" s="78"/>
      <c r="F159" s="78"/>
      <c r="G159" s="78"/>
      <c r="H159" s="78"/>
      <c r="I159" s="79"/>
      <c r="J159" s="79"/>
      <c r="K159" s="79"/>
      <c r="L159" s="79"/>
      <c r="M159" s="78" t="s">
        <v>26</v>
      </c>
      <c r="N159" s="78" t="s">
        <v>26</v>
      </c>
      <c r="O159" s="79"/>
      <c r="P159" s="79"/>
      <c r="Q159" s="79"/>
      <c r="R159" s="79"/>
      <c r="S159" s="79"/>
      <c r="T159" s="79"/>
      <c r="U159" s="79"/>
      <c r="V159" s="79"/>
      <c r="W159" s="96"/>
      <c r="X159" s="79"/>
      <c r="Y159" s="80"/>
      <c r="Z159" s="78"/>
      <c r="AA159" s="79"/>
      <c r="AB159" s="79"/>
      <c r="AC159" s="79"/>
      <c r="AD159" s="81" t="s">
        <v>583</v>
      </c>
      <c r="AE159" s="81">
        <v>84289</v>
      </c>
      <c r="AF159" s="39"/>
      <c r="AG159" s="39"/>
      <c r="AH159" s="81">
        <v>84309</v>
      </c>
      <c r="AI159" s="39"/>
      <c r="AJ159" s="39"/>
      <c r="AK159" s="81">
        <v>84329</v>
      </c>
      <c r="AL159" s="39"/>
      <c r="AM159" s="39"/>
      <c r="AN159" s="25">
        <v>84349</v>
      </c>
      <c r="AO159" s="39"/>
      <c r="AP159" s="39"/>
      <c r="AQ159" s="81">
        <v>84369</v>
      </c>
      <c r="AR159" s="39"/>
      <c r="AS159" s="39"/>
      <c r="AT159" s="81">
        <v>79139</v>
      </c>
      <c r="AU159" s="39"/>
      <c r="AV159" s="39"/>
      <c r="AW159" s="25">
        <v>116119</v>
      </c>
      <c r="AX159" s="39"/>
      <c r="AY159" s="39"/>
      <c r="AZ159" s="25">
        <v>110429</v>
      </c>
      <c r="BA159" s="39"/>
      <c r="BB159" s="39"/>
      <c r="BC159" s="25"/>
      <c r="BD159" s="39"/>
      <c r="BE159" s="39"/>
      <c r="BF159" s="25"/>
      <c r="BG159" s="39"/>
      <c r="BH159" s="39"/>
      <c r="BI159" s="25"/>
      <c r="BJ159" s="39"/>
      <c r="BK159" s="39"/>
      <c r="BL159" s="25"/>
      <c r="BM159" s="39"/>
      <c r="BN159" s="39"/>
    </row>
    <row r="160" spans="1:66" x14ac:dyDescent="0.2">
      <c r="A160" s="30" t="s">
        <v>24</v>
      </c>
      <c r="B160" s="30" t="s">
        <v>25</v>
      </c>
      <c r="C160" s="30">
        <f>'À renseigner'!$I$13</f>
        <v>0</v>
      </c>
      <c r="D160" s="77"/>
      <c r="E160" s="78"/>
      <c r="F160" s="78"/>
      <c r="G160" s="78"/>
      <c r="H160" s="78"/>
      <c r="I160" s="79"/>
      <c r="J160" s="79"/>
      <c r="K160" s="79"/>
      <c r="L160" s="79"/>
      <c r="M160" s="78" t="s">
        <v>26</v>
      </c>
      <c r="N160" s="78" t="s">
        <v>26</v>
      </c>
      <c r="O160" s="79"/>
      <c r="P160" s="79"/>
      <c r="Q160" s="79"/>
      <c r="R160" s="79"/>
      <c r="S160" s="79"/>
      <c r="T160" s="79"/>
      <c r="U160" s="79"/>
      <c r="V160" s="79"/>
      <c r="W160" s="96"/>
      <c r="X160" s="79"/>
      <c r="Y160" s="80"/>
      <c r="Z160" s="78"/>
      <c r="AA160" s="79"/>
      <c r="AB160" s="79"/>
      <c r="AC160" s="79"/>
      <c r="AD160" s="81" t="s">
        <v>583</v>
      </c>
      <c r="AE160" s="81">
        <v>84289</v>
      </c>
      <c r="AF160" s="39"/>
      <c r="AG160" s="39"/>
      <c r="AH160" s="81">
        <v>84309</v>
      </c>
      <c r="AI160" s="39"/>
      <c r="AJ160" s="39"/>
      <c r="AK160" s="81">
        <v>84329</v>
      </c>
      <c r="AL160" s="39"/>
      <c r="AM160" s="39"/>
      <c r="AN160" s="25">
        <v>84349</v>
      </c>
      <c r="AO160" s="39"/>
      <c r="AP160" s="39"/>
      <c r="AQ160" s="81">
        <v>84369</v>
      </c>
      <c r="AR160" s="39"/>
      <c r="AS160" s="39"/>
      <c r="AT160" s="81">
        <v>79139</v>
      </c>
      <c r="AU160" s="39"/>
      <c r="AV160" s="39"/>
      <c r="AW160" s="25">
        <v>116119</v>
      </c>
      <c r="AX160" s="39"/>
      <c r="AY160" s="39"/>
      <c r="AZ160" s="25">
        <v>110429</v>
      </c>
      <c r="BA160" s="39"/>
      <c r="BB160" s="39"/>
      <c r="BC160" s="25"/>
      <c r="BD160" s="39"/>
      <c r="BE160" s="39"/>
      <c r="BF160" s="25"/>
      <c r="BG160" s="39"/>
      <c r="BH160" s="39"/>
      <c r="BI160" s="25"/>
      <c r="BJ160" s="39"/>
      <c r="BK160" s="39"/>
      <c r="BL160" s="25"/>
      <c r="BM160" s="39"/>
      <c r="BN160" s="39"/>
    </row>
    <row r="161" spans="1:66" x14ac:dyDescent="0.2">
      <c r="A161" s="30" t="s">
        <v>24</v>
      </c>
      <c r="B161" s="30" t="s">
        <v>25</v>
      </c>
      <c r="C161" s="30">
        <f>'À renseigner'!$I$13</f>
        <v>0</v>
      </c>
      <c r="D161" s="77"/>
      <c r="E161" s="78"/>
      <c r="F161" s="78"/>
      <c r="G161" s="78"/>
      <c r="H161" s="78"/>
      <c r="I161" s="79"/>
      <c r="J161" s="79"/>
      <c r="K161" s="79"/>
      <c r="L161" s="79"/>
      <c r="M161" s="78" t="s">
        <v>26</v>
      </c>
      <c r="N161" s="78" t="s">
        <v>26</v>
      </c>
      <c r="O161" s="79"/>
      <c r="P161" s="79"/>
      <c r="Q161" s="79"/>
      <c r="R161" s="79"/>
      <c r="S161" s="79"/>
      <c r="T161" s="79"/>
      <c r="U161" s="79"/>
      <c r="V161" s="79"/>
      <c r="W161" s="96"/>
      <c r="X161" s="79"/>
      <c r="Y161" s="80"/>
      <c r="Z161" s="78"/>
      <c r="AA161" s="79"/>
      <c r="AB161" s="79"/>
      <c r="AC161" s="79"/>
      <c r="AD161" s="81" t="s">
        <v>583</v>
      </c>
      <c r="AE161" s="81">
        <v>84289</v>
      </c>
      <c r="AF161" s="39"/>
      <c r="AG161" s="39"/>
      <c r="AH161" s="81">
        <v>84309</v>
      </c>
      <c r="AI161" s="39"/>
      <c r="AJ161" s="39"/>
      <c r="AK161" s="81">
        <v>84329</v>
      </c>
      <c r="AL161" s="39"/>
      <c r="AM161" s="39"/>
      <c r="AN161" s="25">
        <v>84349</v>
      </c>
      <c r="AO161" s="39"/>
      <c r="AP161" s="39"/>
      <c r="AQ161" s="81">
        <v>84369</v>
      </c>
      <c r="AR161" s="39"/>
      <c r="AS161" s="39"/>
      <c r="AT161" s="81">
        <v>79139</v>
      </c>
      <c r="AU161" s="39"/>
      <c r="AV161" s="39"/>
      <c r="AW161" s="25">
        <v>116119</v>
      </c>
      <c r="AX161" s="39"/>
      <c r="AY161" s="39"/>
      <c r="AZ161" s="25">
        <v>110429</v>
      </c>
      <c r="BA161" s="39"/>
      <c r="BB161" s="39"/>
      <c r="BC161" s="25"/>
      <c r="BD161" s="39"/>
      <c r="BE161" s="39"/>
      <c r="BF161" s="25"/>
      <c r="BG161" s="39"/>
      <c r="BH161" s="39"/>
      <c r="BI161" s="25"/>
      <c r="BJ161" s="39"/>
      <c r="BK161" s="39"/>
      <c r="BL161" s="25"/>
      <c r="BM161" s="39"/>
      <c r="BN161" s="39"/>
    </row>
    <row r="162" spans="1:66" x14ac:dyDescent="0.2">
      <c r="A162" s="30" t="s">
        <v>24</v>
      </c>
      <c r="B162" s="30" t="s">
        <v>25</v>
      </c>
      <c r="C162" s="30">
        <f>'À renseigner'!$I$13</f>
        <v>0</v>
      </c>
      <c r="D162" s="77"/>
      <c r="E162" s="78"/>
      <c r="F162" s="78"/>
      <c r="G162" s="78"/>
      <c r="H162" s="78"/>
      <c r="I162" s="79"/>
      <c r="J162" s="79"/>
      <c r="K162" s="79"/>
      <c r="L162" s="79"/>
      <c r="M162" s="78" t="s">
        <v>26</v>
      </c>
      <c r="N162" s="78" t="s">
        <v>26</v>
      </c>
      <c r="O162" s="79"/>
      <c r="P162" s="79"/>
      <c r="Q162" s="79"/>
      <c r="R162" s="79"/>
      <c r="S162" s="79"/>
      <c r="T162" s="79"/>
      <c r="U162" s="79"/>
      <c r="V162" s="79"/>
      <c r="W162" s="96"/>
      <c r="X162" s="79"/>
      <c r="Y162" s="80"/>
      <c r="Z162" s="78"/>
      <c r="AA162" s="79"/>
      <c r="AB162" s="79"/>
      <c r="AC162" s="79"/>
      <c r="AD162" s="81" t="s">
        <v>583</v>
      </c>
      <c r="AE162" s="81">
        <v>84289</v>
      </c>
      <c r="AF162" s="39"/>
      <c r="AG162" s="39"/>
      <c r="AH162" s="81">
        <v>84309</v>
      </c>
      <c r="AI162" s="39"/>
      <c r="AJ162" s="39"/>
      <c r="AK162" s="81">
        <v>84329</v>
      </c>
      <c r="AL162" s="39"/>
      <c r="AM162" s="39"/>
      <c r="AN162" s="25">
        <v>84349</v>
      </c>
      <c r="AO162" s="39"/>
      <c r="AP162" s="39"/>
      <c r="AQ162" s="81">
        <v>84369</v>
      </c>
      <c r="AR162" s="39"/>
      <c r="AS162" s="39"/>
      <c r="AT162" s="81">
        <v>79139</v>
      </c>
      <c r="AU162" s="39"/>
      <c r="AV162" s="39"/>
      <c r="AW162" s="25">
        <v>116119</v>
      </c>
      <c r="AX162" s="39"/>
      <c r="AY162" s="39"/>
      <c r="AZ162" s="25">
        <v>110429</v>
      </c>
      <c r="BA162" s="39"/>
      <c r="BB162" s="39"/>
      <c r="BC162" s="25"/>
      <c r="BD162" s="39"/>
      <c r="BE162" s="39"/>
      <c r="BF162" s="25"/>
      <c r="BG162" s="39"/>
      <c r="BH162" s="39"/>
      <c r="BI162" s="25"/>
      <c r="BJ162" s="39"/>
      <c r="BK162" s="39"/>
      <c r="BL162" s="25"/>
      <c r="BM162" s="39"/>
      <c r="BN162" s="39"/>
    </row>
    <row r="163" spans="1:66" x14ac:dyDescent="0.2">
      <c r="A163" s="30" t="s">
        <v>24</v>
      </c>
      <c r="B163" s="30" t="s">
        <v>25</v>
      </c>
      <c r="C163" s="30">
        <f>'À renseigner'!$I$13</f>
        <v>0</v>
      </c>
      <c r="D163" s="77"/>
      <c r="E163" s="78"/>
      <c r="F163" s="78"/>
      <c r="G163" s="78"/>
      <c r="H163" s="78"/>
      <c r="I163" s="79"/>
      <c r="J163" s="79"/>
      <c r="K163" s="79"/>
      <c r="L163" s="79"/>
      <c r="M163" s="78" t="s">
        <v>26</v>
      </c>
      <c r="N163" s="78" t="s">
        <v>26</v>
      </c>
      <c r="O163" s="79"/>
      <c r="P163" s="79"/>
      <c r="Q163" s="79"/>
      <c r="R163" s="79"/>
      <c r="S163" s="79"/>
      <c r="T163" s="79"/>
      <c r="U163" s="79"/>
      <c r="V163" s="79"/>
      <c r="W163" s="96"/>
      <c r="X163" s="79"/>
      <c r="Y163" s="80"/>
      <c r="Z163" s="78"/>
      <c r="AA163" s="79"/>
      <c r="AB163" s="79"/>
      <c r="AC163" s="79"/>
      <c r="AD163" s="81" t="s">
        <v>583</v>
      </c>
      <c r="AE163" s="81">
        <v>84289</v>
      </c>
      <c r="AF163" s="39"/>
      <c r="AG163" s="39"/>
      <c r="AH163" s="81">
        <v>84309</v>
      </c>
      <c r="AI163" s="39"/>
      <c r="AJ163" s="39"/>
      <c r="AK163" s="81">
        <v>84329</v>
      </c>
      <c r="AL163" s="39"/>
      <c r="AM163" s="39"/>
      <c r="AN163" s="25">
        <v>84349</v>
      </c>
      <c r="AO163" s="39"/>
      <c r="AP163" s="39"/>
      <c r="AQ163" s="81">
        <v>84369</v>
      </c>
      <c r="AR163" s="39"/>
      <c r="AS163" s="39"/>
      <c r="AT163" s="81">
        <v>79139</v>
      </c>
      <c r="AU163" s="39"/>
      <c r="AV163" s="39"/>
      <c r="AW163" s="25">
        <v>116119</v>
      </c>
      <c r="AX163" s="39"/>
      <c r="AY163" s="39"/>
      <c r="AZ163" s="25">
        <v>110429</v>
      </c>
      <c r="BA163" s="39"/>
      <c r="BB163" s="39"/>
      <c r="BC163" s="25"/>
      <c r="BD163" s="39"/>
      <c r="BE163" s="39"/>
      <c r="BF163" s="25"/>
      <c r="BG163" s="39"/>
      <c r="BH163" s="39"/>
      <c r="BI163" s="25"/>
      <c r="BJ163" s="39"/>
      <c r="BK163" s="39"/>
      <c r="BL163" s="25"/>
      <c r="BM163" s="39"/>
      <c r="BN163" s="39"/>
    </row>
    <row r="164" spans="1:66" x14ac:dyDescent="0.2">
      <c r="A164" s="30" t="s">
        <v>24</v>
      </c>
      <c r="B164" s="30" t="s">
        <v>25</v>
      </c>
      <c r="C164" s="30">
        <f>'À renseigner'!$I$13</f>
        <v>0</v>
      </c>
      <c r="D164" s="77"/>
      <c r="E164" s="78"/>
      <c r="F164" s="78"/>
      <c r="G164" s="78"/>
      <c r="H164" s="78"/>
      <c r="I164" s="79"/>
      <c r="J164" s="79"/>
      <c r="K164" s="79"/>
      <c r="L164" s="79"/>
      <c r="M164" s="78" t="s">
        <v>26</v>
      </c>
      <c r="N164" s="78" t="s">
        <v>26</v>
      </c>
      <c r="O164" s="79"/>
      <c r="P164" s="79"/>
      <c r="Q164" s="79"/>
      <c r="R164" s="79"/>
      <c r="S164" s="79"/>
      <c r="T164" s="79"/>
      <c r="U164" s="79"/>
      <c r="V164" s="79"/>
      <c r="W164" s="96"/>
      <c r="X164" s="79"/>
      <c r="Y164" s="80"/>
      <c r="Z164" s="78"/>
      <c r="AA164" s="79"/>
      <c r="AB164" s="79"/>
      <c r="AC164" s="79"/>
      <c r="AD164" s="81" t="s">
        <v>583</v>
      </c>
      <c r="AE164" s="81">
        <v>84289</v>
      </c>
      <c r="AF164" s="39"/>
      <c r="AG164" s="39"/>
      <c r="AH164" s="81">
        <v>84309</v>
      </c>
      <c r="AI164" s="39"/>
      <c r="AJ164" s="39"/>
      <c r="AK164" s="81">
        <v>84329</v>
      </c>
      <c r="AL164" s="39"/>
      <c r="AM164" s="39"/>
      <c r="AN164" s="25">
        <v>84349</v>
      </c>
      <c r="AO164" s="39"/>
      <c r="AP164" s="39"/>
      <c r="AQ164" s="81">
        <v>84369</v>
      </c>
      <c r="AR164" s="39"/>
      <c r="AS164" s="39"/>
      <c r="AT164" s="81">
        <v>79139</v>
      </c>
      <c r="AU164" s="39"/>
      <c r="AV164" s="39"/>
      <c r="AW164" s="25">
        <v>116119</v>
      </c>
      <c r="AX164" s="39"/>
      <c r="AY164" s="39"/>
      <c r="AZ164" s="25">
        <v>110429</v>
      </c>
      <c r="BA164" s="39"/>
      <c r="BB164" s="39"/>
      <c r="BC164" s="25"/>
      <c r="BD164" s="39"/>
      <c r="BE164" s="39"/>
      <c r="BF164" s="25"/>
      <c r="BG164" s="39"/>
      <c r="BH164" s="39"/>
      <c r="BI164" s="25"/>
      <c r="BJ164" s="39"/>
      <c r="BK164" s="39"/>
      <c r="BL164" s="25"/>
      <c r="BM164" s="39"/>
      <c r="BN164" s="39"/>
    </row>
    <row r="165" spans="1:66" x14ac:dyDescent="0.2">
      <c r="A165" s="30" t="s">
        <v>24</v>
      </c>
      <c r="B165" s="30" t="s">
        <v>25</v>
      </c>
      <c r="C165" s="30">
        <f>'À renseigner'!$I$13</f>
        <v>0</v>
      </c>
      <c r="D165" s="77"/>
      <c r="E165" s="78"/>
      <c r="F165" s="78"/>
      <c r="G165" s="78"/>
      <c r="H165" s="78"/>
      <c r="I165" s="79"/>
      <c r="J165" s="79"/>
      <c r="K165" s="79"/>
      <c r="L165" s="79"/>
      <c r="M165" s="78" t="s">
        <v>26</v>
      </c>
      <c r="N165" s="78" t="s">
        <v>26</v>
      </c>
      <c r="O165" s="79"/>
      <c r="P165" s="79"/>
      <c r="Q165" s="79"/>
      <c r="R165" s="79"/>
      <c r="S165" s="79"/>
      <c r="T165" s="79"/>
      <c r="U165" s="79"/>
      <c r="V165" s="79"/>
      <c r="W165" s="96"/>
      <c r="X165" s="79"/>
      <c r="Y165" s="80"/>
      <c r="Z165" s="78"/>
      <c r="AA165" s="79"/>
      <c r="AB165" s="79"/>
      <c r="AC165" s="79"/>
      <c r="AD165" s="81" t="s">
        <v>583</v>
      </c>
      <c r="AE165" s="81">
        <v>84289</v>
      </c>
      <c r="AF165" s="39"/>
      <c r="AG165" s="39"/>
      <c r="AH165" s="81">
        <v>84309</v>
      </c>
      <c r="AI165" s="39"/>
      <c r="AJ165" s="39"/>
      <c r="AK165" s="81">
        <v>84329</v>
      </c>
      <c r="AL165" s="39"/>
      <c r="AM165" s="39"/>
      <c r="AN165" s="25">
        <v>84349</v>
      </c>
      <c r="AO165" s="39"/>
      <c r="AP165" s="39"/>
      <c r="AQ165" s="81">
        <v>84369</v>
      </c>
      <c r="AR165" s="39"/>
      <c r="AS165" s="39"/>
      <c r="AT165" s="81">
        <v>79139</v>
      </c>
      <c r="AU165" s="39"/>
      <c r="AV165" s="39"/>
      <c r="AW165" s="25">
        <v>116119</v>
      </c>
      <c r="AX165" s="39"/>
      <c r="AY165" s="39"/>
      <c r="AZ165" s="25">
        <v>110429</v>
      </c>
      <c r="BA165" s="39"/>
      <c r="BB165" s="39"/>
      <c r="BC165" s="25"/>
      <c r="BD165" s="39"/>
      <c r="BE165" s="39"/>
      <c r="BF165" s="25"/>
      <c r="BG165" s="39"/>
      <c r="BH165" s="39"/>
      <c r="BI165" s="25"/>
      <c r="BJ165" s="39"/>
      <c r="BK165" s="39"/>
      <c r="BL165" s="25"/>
      <c r="BM165" s="39"/>
      <c r="BN165" s="39"/>
    </row>
    <row r="166" spans="1:66" x14ac:dyDescent="0.2">
      <c r="A166" s="30" t="s">
        <v>24</v>
      </c>
      <c r="B166" s="30" t="s">
        <v>25</v>
      </c>
      <c r="C166" s="30">
        <f>'À renseigner'!$I$13</f>
        <v>0</v>
      </c>
      <c r="D166" s="77"/>
      <c r="E166" s="78"/>
      <c r="F166" s="78"/>
      <c r="G166" s="78"/>
      <c r="H166" s="78"/>
      <c r="I166" s="79"/>
      <c r="J166" s="79"/>
      <c r="K166" s="79"/>
      <c r="L166" s="79"/>
      <c r="M166" s="78" t="s">
        <v>26</v>
      </c>
      <c r="N166" s="78" t="s">
        <v>26</v>
      </c>
      <c r="O166" s="79"/>
      <c r="P166" s="79"/>
      <c r="Q166" s="79"/>
      <c r="R166" s="79"/>
      <c r="S166" s="79"/>
      <c r="T166" s="79"/>
      <c r="U166" s="79"/>
      <c r="V166" s="79"/>
      <c r="W166" s="96"/>
      <c r="X166" s="79"/>
      <c r="Y166" s="80"/>
      <c r="Z166" s="78"/>
      <c r="AA166" s="79"/>
      <c r="AB166" s="79"/>
      <c r="AC166" s="79"/>
      <c r="AD166" s="81" t="s">
        <v>583</v>
      </c>
      <c r="AE166" s="81">
        <v>84289</v>
      </c>
      <c r="AF166" s="39"/>
      <c r="AG166" s="39"/>
      <c r="AH166" s="81">
        <v>84309</v>
      </c>
      <c r="AI166" s="39"/>
      <c r="AJ166" s="39"/>
      <c r="AK166" s="81">
        <v>84329</v>
      </c>
      <c r="AL166" s="39"/>
      <c r="AM166" s="39"/>
      <c r="AN166" s="25">
        <v>84349</v>
      </c>
      <c r="AO166" s="39"/>
      <c r="AP166" s="39"/>
      <c r="AQ166" s="81">
        <v>84369</v>
      </c>
      <c r="AR166" s="39"/>
      <c r="AS166" s="39"/>
      <c r="AT166" s="81">
        <v>79139</v>
      </c>
      <c r="AU166" s="39"/>
      <c r="AV166" s="39"/>
      <c r="AW166" s="25">
        <v>116119</v>
      </c>
      <c r="AX166" s="39"/>
      <c r="AY166" s="39"/>
      <c r="AZ166" s="25">
        <v>110429</v>
      </c>
      <c r="BA166" s="39"/>
      <c r="BB166" s="39"/>
      <c r="BC166" s="25"/>
      <c r="BD166" s="39"/>
      <c r="BE166" s="39"/>
      <c r="BF166" s="25"/>
      <c r="BG166" s="39"/>
      <c r="BH166" s="39"/>
      <c r="BI166" s="25"/>
      <c r="BJ166" s="39"/>
      <c r="BK166" s="39"/>
      <c r="BL166" s="25"/>
      <c r="BM166" s="39"/>
      <c r="BN166" s="39"/>
    </row>
    <row r="167" spans="1:66" x14ac:dyDescent="0.2">
      <c r="A167" s="30" t="s">
        <v>24</v>
      </c>
      <c r="B167" s="30" t="s">
        <v>25</v>
      </c>
      <c r="C167" s="30">
        <f>'À renseigner'!$I$13</f>
        <v>0</v>
      </c>
      <c r="D167" s="77"/>
      <c r="E167" s="78"/>
      <c r="F167" s="78"/>
      <c r="G167" s="78"/>
      <c r="H167" s="78"/>
      <c r="I167" s="79"/>
      <c r="J167" s="79"/>
      <c r="K167" s="79"/>
      <c r="L167" s="79"/>
      <c r="M167" s="78" t="s">
        <v>26</v>
      </c>
      <c r="N167" s="78" t="s">
        <v>26</v>
      </c>
      <c r="O167" s="79"/>
      <c r="P167" s="79"/>
      <c r="Q167" s="79"/>
      <c r="R167" s="79"/>
      <c r="S167" s="79"/>
      <c r="T167" s="79"/>
      <c r="U167" s="79"/>
      <c r="V167" s="79"/>
      <c r="W167" s="96"/>
      <c r="X167" s="79"/>
      <c r="Y167" s="80"/>
      <c r="Z167" s="78"/>
      <c r="AA167" s="79"/>
      <c r="AB167" s="79"/>
      <c r="AC167" s="79"/>
      <c r="AD167" s="81" t="s">
        <v>583</v>
      </c>
      <c r="AE167" s="81">
        <v>84289</v>
      </c>
      <c r="AF167" s="39"/>
      <c r="AG167" s="39"/>
      <c r="AH167" s="81">
        <v>84309</v>
      </c>
      <c r="AI167" s="39"/>
      <c r="AJ167" s="39"/>
      <c r="AK167" s="81">
        <v>84329</v>
      </c>
      <c r="AL167" s="39"/>
      <c r="AM167" s="39"/>
      <c r="AN167" s="25">
        <v>84349</v>
      </c>
      <c r="AO167" s="39"/>
      <c r="AP167" s="39"/>
      <c r="AQ167" s="81">
        <v>84369</v>
      </c>
      <c r="AR167" s="39"/>
      <c r="AS167" s="39"/>
      <c r="AT167" s="81">
        <v>79139</v>
      </c>
      <c r="AU167" s="39"/>
      <c r="AV167" s="39"/>
      <c r="AW167" s="25">
        <v>116119</v>
      </c>
      <c r="AX167" s="39"/>
      <c r="AY167" s="39"/>
      <c r="AZ167" s="25">
        <v>110429</v>
      </c>
      <c r="BA167" s="39"/>
      <c r="BB167" s="39"/>
      <c r="BC167" s="25"/>
      <c r="BD167" s="39"/>
      <c r="BE167" s="39"/>
      <c r="BF167" s="25"/>
      <c r="BG167" s="39"/>
      <c r="BH167" s="39"/>
      <c r="BI167" s="25"/>
      <c r="BJ167" s="39"/>
      <c r="BK167" s="39"/>
      <c r="BL167" s="25"/>
      <c r="BM167" s="39"/>
      <c r="BN167" s="39"/>
    </row>
    <row r="168" spans="1:66" x14ac:dyDescent="0.2">
      <c r="A168" s="30" t="s">
        <v>24</v>
      </c>
      <c r="B168" s="30" t="s">
        <v>25</v>
      </c>
      <c r="C168" s="30">
        <f>'À renseigner'!$I$13</f>
        <v>0</v>
      </c>
      <c r="D168" s="77"/>
      <c r="E168" s="78"/>
      <c r="F168" s="78"/>
      <c r="G168" s="78"/>
      <c r="H168" s="78"/>
      <c r="I168" s="79"/>
      <c r="J168" s="79"/>
      <c r="K168" s="79"/>
      <c r="L168" s="79"/>
      <c r="M168" s="78" t="s">
        <v>26</v>
      </c>
      <c r="N168" s="78" t="s">
        <v>26</v>
      </c>
      <c r="O168" s="79"/>
      <c r="P168" s="79"/>
      <c r="Q168" s="79"/>
      <c r="R168" s="79"/>
      <c r="S168" s="79"/>
      <c r="T168" s="79"/>
      <c r="U168" s="79"/>
      <c r="V168" s="79"/>
      <c r="W168" s="96"/>
      <c r="X168" s="79"/>
      <c r="Y168" s="80"/>
      <c r="Z168" s="78"/>
      <c r="AA168" s="79"/>
      <c r="AB168" s="79"/>
      <c r="AC168" s="79"/>
      <c r="AD168" s="81" t="s">
        <v>583</v>
      </c>
      <c r="AE168" s="81">
        <v>84289</v>
      </c>
      <c r="AF168" s="39"/>
      <c r="AG168" s="39"/>
      <c r="AH168" s="81">
        <v>84309</v>
      </c>
      <c r="AI168" s="39"/>
      <c r="AJ168" s="39"/>
      <c r="AK168" s="81">
        <v>84329</v>
      </c>
      <c r="AL168" s="39"/>
      <c r="AM168" s="39"/>
      <c r="AN168" s="25">
        <v>84349</v>
      </c>
      <c r="AO168" s="39"/>
      <c r="AP168" s="39"/>
      <c r="AQ168" s="81">
        <v>84369</v>
      </c>
      <c r="AR168" s="39"/>
      <c r="AS168" s="39"/>
      <c r="AT168" s="81">
        <v>79139</v>
      </c>
      <c r="AU168" s="39"/>
      <c r="AV168" s="39"/>
      <c r="AW168" s="25">
        <v>116119</v>
      </c>
      <c r="AX168" s="39"/>
      <c r="AY168" s="39"/>
      <c r="AZ168" s="25">
        <v>110429</v>
      </c>
      <c r="BA168" s="39"/>
      <c r="BB168" s="39"/>
      <c r="BC168" s="25"/>
      <c r="BD168" s="39"/>
      <c r="BE168" s="39"/>
      <c r="BF168" s="25"/>
      <c r="BG168" s="39"/>
      <c r="BH168" s="39"/>
      <c r="BI168" s="25"/>
      <c r="BJ168" s="39"/>
      <c r="BK168" s="39"/>
      <c r="BL168" s="25"/>
      <c r="BM168" s="39"/>
      <c r="BN168" s="39"/>
    </row>
    <row r="169" spans="1:66" x14ac:dyDescent="0.2">
      <c r="A169" s="30" t="s">
        <v>24</v>
      </c>
      <c r="B169" s="30" t="s">
        <v>25</v>
      </c>
      <c r="C169" s="30">
        <f>'À renseigner'!$I$13</f>
        <v>0</v>
      </c>
      <c r="D169" s="77"/>
      <c r="E169" s="78"/>
      <c r="F169" s="78"/>
      <c r="G169" s="78"/>
      <c r="H169" s="78"/>
      <c r="I169" s="79"/>
      <c r="J169" s="79"/>
      <c r="K169" s="79"/>
      <c r="L169" s="79"/>
      <c r="M169" s="78" t="s">
        <v>26</v>
      </c>
      <c r="N169" s="78" t="s">
        <v>26</v>
      </c>
      <c r="O169" s="79"/>
      <c r="P169" s="79"/>
      <c r="Q169" s="79"/>
      <c r="R169" s="79"/>
      <c r="S169" s="79"/>
      <c r="T169" s="79"/>
      <c r="U169" s="79"/>
      <c r="V169" s="79"/>
      <c r="W169" s="96"/>
      <c r="X169" s="79"/>
      <c r="Y169" s="80"/>
      <c r="Z169" s="78"/>
      <c r="AA169" s="79"/>
      <c r="AB169" s="79"/>
      <c r="AC169" s="79"/>
      <c r="AD169" s="81" t="s">
        <v>583</v>
      </c>
      <c r="AE169" s="81">
        <v>84289</v>
      </c>
      <c r="AF169" s="39"/>
      <c r="AG169" s="39"/>
      <c r="AH169" s="81">
        <v>84309</v>
      </c>
      <c r="AI169" s="39"/>
      <c r="AJ169" s="39"/>
      <c r="AK169" s="81">
        <v>84329</v>
      </c>
      <c r="AL169" s="39"/>
      <c r="AM169" s="39"/>
      <c r="AN169" s="25">
        <v>84349</v>
      </c>
      <c r="AO169" s="39"/>
      <c r="AP169" s="39"/>
      <c r="AQ169" s="81">
        <v>84369</v>
      </c>
      <c r="AR169" s="39"/>
      <c r="AS169" s="39"/>
      <c r="AT169" s="81">
        <v>79139</v>
      </c>
      <c r="AU169" s="39"/>
      <c r="AV169" s="39"/>
      <c r="AW169" s="25">
        <v>116119</v>
      </c>
      <c r="AX169" s="39"/>
      <c r="AY169" s="39"/>
      <c r="AZ169" s="25">
        <v>110429</v>
      </c>
      <c r="BA169" s="39"/>
      <c r="BB169" s="39"/>
      <c r="BC169" s="25"/>
      <c r="BD169" s="39"/>
      <c r="BE169" s="39"/>
      <c r="BF169" s="25"/>
      <c r="BG169" s="39"/>
      <c r="BH169" s="39"/>
      <c r="BI169" s="25"/>
      <c r="BJ169" s="39"/>
      <c r="BK169" s="39"/>
      <c r="BL169" s="25"/>
      <c r="BM169" s="39"/>
      <c r="BN169" s="39"/>
    </row>
    <row r="170" spans="1:66" x14ac:dyDescent="0.2">
      <c r="A170" s="30" t="s">
        <v>24</v>
      </c>
      <c r="B170" s="30" t="s">
        <v>25</v>
      </c>
      <c r="C170" s="30">
        <f>'À renseigner'!$I$13</f>
        <v>0</v>
      </c>
      <c r="D170" s="77"/>
      <c r="E170" s="78"/>
      <c r="F170" s="78"/>
      <c r="G170" s="78"/>
      <c r="H170" s="78"/>
      <c r="I170" s="79"/>
      <c r="J170" s="79"/>
      <c r="K170" s="79"/>
      <c r="L170" s="79"/>
      <c r="M170" s="78" t="s">
        <v>26</v>
      </c>
      <c r="N170" s="78" t="s">
        <v>26</v>
      </c>
      <c r="O170" s="79"/>
      <c r="P170" s="79"/>
      <c r="Q170" s="79"/>
      <c r="R170" s="79"/>
      <c r="S170" s="79"/>
      <c r="T170" s="79"/>
      <c r="U170" s="79"/>
      <c r="V170" s="79"/>
      <c r="W170" s="96"/>
      <c r="X170" s="79"/>
      <c r="Y170" s="80"/>
      <c r="Z170" s="78"/>
      <c r="AA170" s="79"/>
      <c r="AB170" s="79"/>
      <c r="AC170" s="79"/>
      <c r="AD170" s="81" t="s">
        <v>583</v>
      </c>
      <c r="AE170" s="81">
        <v>84289</v>
      </c>
      <c r="AF170" s="39"/>
      <c r="AG170" s="39"/>
      <c r="AH170" s="81">
        <v>84309</v>
      </c>
      <c r="AI170" s="39"/>
      <c r="AJ170" s="39"/>
      <c r="AK170" s="81">
        <v>84329</v>
      </c>
      <c r="AL170" s="39"/>
      <c r="AM170" s="39"/>
      <c r="AN170" s="25">
        <v>84349</v>
      </c>
      <c r="AO170" s="39"/>
      <c r="AP170" s="39"/>
      <c r="AQ170" s="81">
        <v>84369</v>
      </c>
      <c r="AR170" s="39"/>
      <c r="AS170" s="39"/>
      <c r="AT170" s="81">
        <v>79139</v>
      </c>
      <c r="AU170" s="39"/>
      <c r="AV170" s="39"/>
      <c r="AW170" s="25">
        <v>116119</v>
      </c>
      <c r="AX170" s="39"/>
      <c r="AY170" s="39"/>
      <c r="AZ170" s="25">
        <v>110429</v>
      </c>
      <c r="BA170" s="39"/>
      <c r="BB170" s="39"/>
      <c r="BC170" s="25"/>
      <c r="BD170" s="39"/>
      <c r="BE170" s="39"/>
      <c r="BF170" s="25"/>
      <c r="BG170" s="39"/>
      <c r="BH170" s="39"/>
      <c r="BI170" s="25"/>
      <c r="BJ170" s="39"/>
      <c r="BK170" s="39"/>
      <c r="BL170" s="25"/>
      <c r="BM170" s="39"/>
      <c r="BN170" s="39"/>
    </row>
    <row r="171" spans="1:66" x14ac:dyDescent="0.2">
      <c r="A171" s="30" t="s">
        <v>24</v>
      </c>
      <c r="B171" s="30" t="s">
        <v>25</v>
      </c>
      <c r="C171" s="30">
        <f>'À renseigner'!$I$13</f>
        <v>0</v>
      </c>
      <c r="D171" s="77"/>
      <c r="E171" s="78"/>
      <c r="F171" s="78"/>
      <c r="G171" s="78"/>
      <c r="H171" s="78"/>
      <c r="I171" s="79"/>
      <c r="J171" s="79"/>
      <c r="K171" s="79"/>
      <c r="L171" s="79"/>
      <c r="M171" s="78" t="s">
        <v>26</v>
      </c>
      <c r="N171" s="78" t="s">
        <v>26</v>
      </c>
      <c r="O171" s="79"/>
      <c r="P171" s="79"/>
      <c r="Q171" s="79"/>
      <c r="R171" s="79"/>
      <c r="S171" s="79"/>
      <c r="T171" s="79"/>
      <c r="U171" s="79"/>
      <c r="V171" s="79"/>
      <c r="W171" s="96"/>
      <c r="X171" s="79"/>
      <c r="Y171" s="80"/>
      <c r="Z171" s="78"/>
      <c r="AA171" s="79"/>
      <c r="AB171" s="79"/>
      <c r="AC171" s="79"/>
      <c r="AD171" s="81" t="s">
        <v>583</v>
      </c>
      <c r="AE171" s="81">
        <v>84289</v>
      </c>
      <c r="AF171" s="39"/>
      <c r="AG171" s="39"/>
      <c r="AH171" s="81">
        <v>84309</v>
      </c>
      <c r="AI171" s="39"/>
      <c r="AJ171" s="39"/>
      <c r="AK171" s="81">
        <v>84329</v>
      </c>
      <c r="AL171" s="39"/>
      <c r="AM171" s="39"/>
      <c r="AN171" s="25">
        <v>84349</v>
      </c>
      <c r="AO171" s="39"/>
      <c r="AP171" s="39"/>
      <c r="AQ171" s="81">
        <v>84369</v>
      </c>
      <c r="AR171" s="39"/>
      <c r="AS171" s="39"/>
      <c r="AT171" s="81">
        <v>79139</v>
      </c>
      <c r="AU171" s="39"/>
      <c r="AV171" s="39"/>
      <c r="AW171" s="25">
        <v>116119</v>
      </c>
      <c r="AX171" s="39"/>
      <c r="AY171" s="39"/>
      <c r="AZ171" s="25">
        <v>110429</v>
      </c>
      <c r="BA171" s="39"/>
      <c r="BB171" s="39"/>
      <c r="BC171" s="25"/>
      <c r="BD171" s="39"/>
      <c r="BE171" s="39"/>
      <c r="BF171" s="25"/>
      <c r="BG171" s="39"/>
      <c r="BH171" s="39"/>
      <c r="BI171" s="25"/>
      <c r="BJ171" s="39"/>
      <c r="BK171" s="39"/>
      <c r="BL171" s="25"/>
      <c r="BM171" s="39"/>
      <c r="BN171" s="39"/>
    </row>
    <row r="172" spans="1:66" x14ac:dyDescent="0.2">
      <c r="A172" s="30" t="s">
        <v>24</v>
      </c>
      <c r="B172" s="30" t="s">
        <v>25</v>
      </c>
      <c r="C172" s="30">
        <f>'À renseigner'!$I$13</f>
        <v>0</v>
      </c>
      <c r="D172" s="77"/>
      <c r="E172" s="78"/>
      <c r="F172" s="78"/>
      <c r="G172" s="78"/>
      <c r="H172" s="78"/>
      <c r="I172" s="79"/>
      <c r="J172" s="79"/>
      <c r="K172" s="79"/>
      <c r="L172" s="79"/>
      <c r="M172" s="78" t="s">
        <v>26</v>
      </c>
      <c r="N172" s="78" t="s">
        <v>26</v>
      </c>
      <c r="O172" s="79"/>
      <c r="P172" s="79"/>
      <c r="Q172" s="79"/>
      <c r="R172" s="79"/>
      <c r="S172" s="79"/>
      <c r="T172" s="79"/>
      <c r="U172" s="79"/>
      <c r="V172" s="79"/>
      <c r="W172" s="96"/>
      <c r="X172" s="79"/>
      <c r="Y172" s="80"/>
      <c r="Z172" s="78"/>
      <c r="AA172" s="79"/>
      <c r="AB172" s="79"/>
      <c r="AC172" s="79"/>
      <c r="AD172" s="81" t="s">
        <v>583</v>
      </c>
      <c r="AE172" s="81">
        <v>84289</v>
      </c>
      <c r="AF172" s="39"/>
      <c r="AG172" s="39"/>
      <c r="AH172" s="81">
        <v>84309</v>
      </c>
      <c r="AI172" s="39"/>
      <c r="AJ172" s="39"/>
      <c r="AK172" s="81">
        <v>84329</v>
      </c>
      <c r="AL172" s="39"/>
      <c r="AM172" s="39"/>
      <c r="AN172" s="25">
        <v>84349</v>
      </c>
      <c r="AO172" s="39"/>
      <c r="AP172" s="39"/>
      <c r="AQ172" s="81">
        <v>84369</v>
      </c>
      <c r="AR172" s="39"/>
      <c r="AS172" s="39"/>
      <c r="AT172" s="81">
        <v>79139</v>
      </c>
      <c r="AU172" s="39"/>
      <c r="AV172" s="39"/>
      <c r="AW172" s="25">
        <v>116119</v>
      </c>
      <c r="AX172" s="39"/>
      <c r="AY172" s="39"/>
      <c r="AZ172" s="25">
        <v>110429</v>
      </c>
      <c r="BA172" s="39"/>
      <c r="BB172" s="39"/>
      <c r="BC172" s="25"/>
      <c r="BD172" s="39"/>
      <c r="BE172" s="39"/>
      <c r="BF172" s="25"/>
      <c r="BG172" s="39"/>
      <c r="BH172" s="39"/>
      <c r="BI172" s="25"/>
      <c r="BJ172" s="39"/>
      <c r="BK172" s="39"/>
      <c r="BL172" s="25"/>
      <c r="BM172" s="39"/>
      <c r="BN172" s="39"/>
    </row>
    <row r="173" spans="1:66" x14ac:dyDescent="0.2">
      <c r="A173" s="30" t="s">
        <v>24</v>
      </c>
      <c r="B173" s="30" t="s">
        <v>25</v>
      </c>
      <c r="C173" s="30">
        <f>'À renseigner'!$I$13</f>
        <v>0</v>
      </c>
      <c r="D173" s="77"/>
      <c r="E173" s="78"/>
      <c r="F173" s="78"/>
      <c r="G173" s="78"/>
      <c r="H173" s="78"/>
      <c r="I173" s="79"/>
      <c r="J173" s="79"/>
      <c r="K173" s="79"/>
      <c r="L173" s="79"/>
      <c r="M173" s="78" t="s">
        <v>26</v>
      </c>
      <c r="N173" s="78" t="s">
        <v>26</v>
      </c>
      <c r="O173" s="79"/>
      <c r="P173" s="79"/>
      <c r="Q173" s="79"/>
      <c r="R173" s="79"/>
      <c r="S173" s="79"/>
      <c r="T173" s="79"/>
      <c r="U173" s="79"/>
      <c r="V173" s="79"/>
      <c r="W173" s="96"/>
      <c r="X173" s="79"/>
      <c r="Y173" s="80"/>
      <c r="Z173" s="78"/>
      <c r="AA173" s="79"/>
      <c r="AB173" s="79"/>
      <c r="AC173" s="79"/>
      <c r="AD173" s="81" t="s">
        <v>583</v>
      </c>
      <c r="AE173" s="81">
        <v>84289</v>
      </c>
      <c r="AF173" s="39"/>
      <c r="AG173" s="39"/>
      <c r="AH173" s="81">
        <v>84309</v>
      </c>
      <c r="AI173" s="39"/>
      <c r="AJ173" s="39"/>
      <c r="AK173" s="81">
        <v>84329</v>
      </c>
      <c r="AL173" s="39"/>
      <c r="AM173" s="39"/>
      <c r="AN173" s="25">
        <v>84349</v>
      </c>
      <c r="AO173" s="39"/>
      <c r="AP173" s="39"/>
      <c r="AQ173" s="81">
        <v>84369</v>
      </c>
      <c r="AR173" s="39"/>
      <c r="AS173" s="39"/>
      <c r="AT173" s="81">
        <v>79139</v>
      </c>
      <c r="AU173" s="39"/>
      <c r="AV173" s="39"/>
      <c r="AW173" s="25">
        <v>116119</v>
      </c>
      <c r="AX173" s="39"/>
      <c r="AY173" s="39"/>
      <c r="AZ173" s="25">
        <v>110429</v>
      </c>
      <c r="BA173" s="39"/>
      <c r="BB173" s="39"/>
      <c r="BC173" s="25"/>
      <c r="BD173" s="39"/>
      <c r="BE173" s="39"/>
      <c r="BF173" s="25"/>
      <c r="BG173" s="39"/>
      <c r="BH173" s="39"/>
      <c r="BI173" s="25"/>
      <c r="BJ173" s="39"/>
      <c r="BK173" s="39"/>
      <c r="BL173" s="25"/>
      <c r="BM173" s="39"/>
      <c r="BN173" s="39"/>
    </row>
    <row r="174" spans="1:66" x14ac:dyDescent="0.2">
      <c r="A174" s="30" t="s">
        <v>24</v>
      </c>
      <c r="B174" s="30" t="s">
        <v>25</v>
      </c>
      <c r="C174" s="30">
        <f>'À renseigner'!$I$13</f>
        <v>0</v>
      </c>
      <c r="D174" s="77"/>
      <c r="E174" s="78"/>
      <c r="F174" s="78"/>
      <c r="G174" s="78"/>
      <c r="H174" s="78"/>
      <c r="I174" s="79"/>
      <c r="J174" s="79"/>
      <c r="K174" s="79"/>
      <c r="L174" s="79"/>
      <c r="M174" s="78" t="s">
        <v>26</v>
      </c>
      <c r="N174" s="78" t="s">
        <v>26</v>
      </c>
      <c r="O174" s="79"/>
      <c r="P174" s="79"/>
      <c r="Q174" s="79"/>
      <c r="R174" s="79"/>
      <c r="S174" s="79"/>
      <c r="T174" s="79"/>
      <c r="U174" s="79"/>
      <c r="V174" s="79"/>
      <c r="W174" s="96"/>
      <c r="X174" s="79"/>
      <c r="Y174" s="80"/>
      <c r="Z174" s="78"/>
      <c r="AA174" s="79"/>
      <c r="AB174" s="79"/>
      <c r="AC174" s="79"/>
      <c r="AD174" s="81" t="s">
        <v>583</v>
      </c>
      <c r="AE174" s="81">
        <v>84289</v>
      </c>
      <c r="AF174" s="39"/>
      <c r="AG174" s="39"/>
      <c r="AH174" s="81">
        <v>84309</v>
      </c>
      <c r="AI174" s="39"/>
      <c r="AJ174" s="39"/>
      <c r="AK174" s="81">
        <v>84329</v>
      </c>
      <c r="AL174" s="39"/>
      <c r="AM174" s="39"/>
      <c r="AN174" s="25">
        <v>84349</v>
      </c>
      <c r="AO174" s="39"/>
      <c r="AP174" s="39"/>
      <c r="AQ174" s="81">
        <v>84369</v>
      </c>
      <c r="AR174" s="39"/>
      <c r="AS174" s="39"/>
      <c r="AT174" s="81">
        <v>79139</v>
      </c>
      <c r="AU174" s="39"/>
      <c r="AV174" s="39"/>
      <c r="AW174" s="25">
        <v>116119</v>
      </c>
      <c r="AX174" s="39"/>
      <c r="AY174" s="39"/>
      <c r="AZ174" s="25">
        <v>110429</v>
      </c>
      <c r="BA174" s="39"/>
      <c r="BB174" s="39"/>
      <c r="BC174" s="25"/>
      <c r="BD174" s="39"/>
      <c r="BE174" s="39"/>
      <c r="BF174" s="25"/>
      <c r="BG174" s="39"/>
      <c r="BH174" s="39"/>
      <c r="BI174" s="25"/>
      <c r="BJ174" s="39"/>
      <c r="BK174" s="39"/>
      <c r="BL174" s="25"/>
      <c r="BM174" s="39"/>
      <c r="BN174" s="39"/>
    </row>
    <row r="175" spans="1:66" x14ac:dyDescent="0.2">
      <c r="A175" s="30" t="s">
        <v>24</v>
      </c>
      <c r="B175" s="30" t="s">
        <v>25</v>
      </c>
      <c r="C175" s="30">
        <f>'À renseigner'!$I$13</f>
        <v>0</v>
      </c>
      <c r="D175" s="77"/>
      <c r="E175" s="78"/>
      <c r="F175" s="78"/>
      <c r="G175" s="78"/>
      <c r="H175" s="78"/>
      <c r="I175" s="79"/>
      <c r="J175" s="79"/>
      <c r="K175" s="79"/>
      <c r="L175" s="79"/>
      <c r="M175" s="78" t="s">
        <v>26</v>
      </c>
      <c r="N175" s="78" t="s">
        <v>26</v>
      </c>
      <c r="O175" s="79"/>
      <c r="P175" s="79"/>
      <c r="Q175" s="79"/>
      <c r="R175" s="79"/>
      <c r="S175" s="79"/>
      <c r="T175" s="79"/>
      <c r="U175" s="79"/>
      <c r="V175" s="79"/>
      <c r="W175" s="96"/>
      <c r="X175" s="79"/>
      <c r="Y175" s="80"/>
      <c r="Z175" s="78"/>
      <c r="AA175" s="79"/>
      <c r="AB175" s="79"/>
      <c r="AC175" s="79"/>
      <c r="AD175" s="81" t="s">
        <v>583</v>
      </c>
      <c r="AE175" s="81">
        <v>84289</v>
      </c>
      <c r="AF175" s="39"/>
      <c r="AG175" s="39"/>
      <c r="AH175" s="81">
        <v>84309</v>
      </c>
      <c r="AI175" s="39"/>
      <c r="AJ175" s="39"/>
      <c r="AK175" s="81">
        <v>84329</v>
      </c>
      <c r="AL175" s="39"/>
      <c r="AM175" s="39"/>
      <c r="AN175" s="25">
        <v>84349</v>
      </c>
      <c r="AO175" s="39"/>
      <c r="AP175" s="39"/>
      <c r="AQ175" s="81">
        <v>84369</v>
      </c>
      <c r="AR175" s="39"/>
      <c r="AS175" s="39"/>
      <c r="AT175" s="81">
        <v>79139</v>
      </c>
      <c r="AU175" s="39"/>
      <c r="AV175" s="39"/>
      <c r="AW175" s="25">
        <v>116119</v>
      </c>
      <c r="AX175" s="39"/>
      <c r="AY175" s="39"/>
      <c r="AZ175" s="25">
        <v>110429</v>
      </c>
      <c r="BA175" s="39"/>
      <c r="BB175" s="39"/>
      <c r="BC175" s="25"/>
      <c r="BD175" s="39"/>
      <c r="BE175" s="39"/>
      <c r="BF175" s="25"/>
      <c r="BG175" s="39"/>
      <c r="BH175" s="39"/>
      <c r="BI175" s="25"/>
      <c r="BJ175" s="39"/>
      <c r="BK175" s="39"/>
      <c r="BL175" s="25"/>
      <c r="BM175" s="39"/>
      <c r="BN175" s="39"/>
    </row>
    <row r="176" spans="1:66" x14ac:dyDescent="0.2">
      <c r="A176" s="30" t="s">
        <v>24</v>
      </c>
      <c r="B176" s="30" t="s">
        <v>25</v>
      </c>
      <c r="C176" s="30">
        <f>'À renseigner'!$I$13</f>
        <v>0</v>
      </c>
      <c r="D176" s="77"/>
      <c r="E176" s="78"/>
      <c r="F176" s="78"/>
      <c r="G176" s="78"/>
      <c r="H176" s="78"/>
      <c r="I176" s="79"/>
      <c r="J176" s="79"/>
      <c r="K176" s="79"/>
      <c r="L176" s="79"/>
      <c r="M176" s="78" t="s">
        <v>26</v>
      </c>
      <c r="N176" s="78" t="s">
        <v>26</v>
      </c>
      <c r="O176" s="79"/>
      <c r="P176" s="79"/>
      <c r="Q176" s="79"/>
      <c r="R176" s="79"/>
      <c r="S176" s="79"/>
      <c r="T176" s="79"/>
      <c r="U176" s="79"/>
      <c r="V176" s="79"/>
      <c r="W176" s="96"/>
      <c r="X176" s="79"/>
      <c r="Y176" s="80"/>
      <c r="Z176" s="78"/>
      <c r="AA176" s="79"/>
      <c r="AB176" s="79"/>
      <c r="AC176" s="79"/>
      <c r="AD176" s="81" t="s">
        <v>583</v>
      </c>
      <c r="AE176" s="81">
        <v>84289</v>
      </c>
      <c r="AF176" s="39"/>
      <c r="AG176" s="39"/>
      <c r="AH176" s="81">
        <v>84309</v>
      </c>
      <c r="AI176" s="39"/>
      <c r="AJ176" s="39"/>
      <c r="AK176" s="81">
        <v>84329</v>
      </c>
      <c r="AL176" s="39"/>
      <c r="AM176" s="39"/>
      <c r="AN176" s="25">
        <v>84349</v>
      </c>
      <c r="AO176" s="39"/>
      <c r="AP176" s="39"/>
      <c r="AQ176" s="81">
        <v>84369</v>
      </c>
      <c r="AR176" s="39"/>
      <c r="AS176" s="39"/>
      <c r="AT176" s="81">
        <v>79139</v>
      </c>
      <c r="AU176" s="39"/>
      <c r="AV176" s="39"/>
      <c r="AW176" s="25">
        <v>116119</v>
      </c>
      <c r="AX176" s="39"/>
      <c r="AY176" s="39"/>
      <c r="AZ176" s="25">
        <v>110429</v>
      </c>
      <c r="BA176" s="39"/>
      <c r="BB176" s="39"/>
      <c r="BC176" s="25"/>
      <c r="BD176" s="39"/>
      <c r="BE176" s="39"/>
      <c r="BF176" s="25"/>
      <c r="BG176" s="39"/>
      <c r="BH176" s="39"/>
      <c r="BI176" s="25"/>
      <c r="BJ176" s="39"/>
      <c r="BK176" s="39"/>
      <c r="BL176" s="25"/>
      <c r="BM176" s="39"/>
      <c r="BN176" s="39"/>
    </row>
    <row r="177" spans="1:66" x14ac:dyDescent="0.2">
      <c r="A177" s="30" t="s">
        <v>24</v>
      </c>
      <c r="B177" s="30" t="s">
        <v>25</v>
      </c>
      <c r="C177" s="30">
        <f>'À renseigner'!$I$13</f>
        <v>0</v>
      </c>
      <c r="D177" s="77"/>
      <c r="E177" s="78"/>
      <c r="F177" s="78"/>
      <c r="G177" s="78"/>
      <c r="H177" s="78"/>
      <c r="I177" s="79"/>
      <c r="J177" s="79"/>
      <c r="K177" s="79"/>
      <c r="L177" s="79"/>
      <c r="M177" s="78" t="s">
        <v>26</v>
      </c>
      <c r="N177" s="78" t="s">
        <v>26</v>
      </c>
      <c r="O177" s="79"/>
      <c r="P177" s="79"/>
      <c r="Q177" s="79"/>
      <c r="R177" s="79"/>
      <c r="S177" s="79"/>
      <c r="T177" s="79"/>
      <c r="U177" s="79"/>
      <c r="V177" s="79"/>
      <c r="W177" s="96"/>
      <c r="X177" s="79"/>
      <c r="Y177" s="80"/>
      <c r="Z177" s="78"/>
      <c r="AA177" s="79"/>
      <c r="AB177" s="79"/>
      <c r="AC177" s="79"/>
      <c r="AD177" s="81" t="s">
        <v>583</v>
      </c>
      <c r="AE177" s="81">
        <v>84289</v>
      </c>
      <c r="AF177" s="39"/>
      <c r="AG177" s="39"/>
      <c r="AH177" s="81">
        <v>84309</v>
      </c>
      <c r="AI177" s="39"/>
      <c r="AJ177" s="39"/>
      <c r="AK177" s="81">
        <v>84329</v>
      </c>
      <c r="AL177" s="39"/>
      <c r="AM177" s="39"/>
      <c r="AN177" s="25">
        <v>84349</v>
      </c>
      <c r="AO177" s="39"/>
      <c r="AP177" s="39"/>
      <c r="AQ177" s="81">
        <v>84369</v>
      </c>
      <c r="AR177" s="39"/>
      <c r="AS177" s="39"/>
      <c r="AT177" s="81">
        <v>79139</v>
      </c>
      <c r="AU177" s="39"/>
      <c r="AV177" s="39"/>
      <c r="AW177" s="25">
        <v>116119</v>
      </c>
      <c r="AX177" s="39"/>
      <c r="AY177" s="39"/>
      <c r="AZ177" s="25">
        <v>110429</v>
      </c>
      <c r="BA177" s="39"/>
      <c r="BB177" s="39"/>
      <c r="BC177" s="25"/>
      <c r="BD177" s="39"/>
      <c r="BE177" s="39"/>
      <c r="BF177" s="25"/>
      <c r="BG177" s="39"/>
      <c r="BH177" s="39"/>
      <c r="BI177" s="25"/>
      <c r="BJ177" s="39"/>
      <c r="BK177" s="39"/>
      <c r="BL177" s="25"/>
      <c r="BM177" s="39"/>
      <c r="BN177" s="39"/>
    </row>
    <row r="178" spans="1:66" x14ac:dyDescent="0.2">
      <c r="A178" s="30" t="s">
        <v>24</v>
      </c>
      <c r="B178" s="30" t="s">
        <v>25</v>
      </c>
      <c r="C178" s="30">
        <f>'À renseigner'!$I$13</f>
        <v>0</v>
      </c>
      <c r="D178" s="77"/>
      <c r="E178" s="78"/>
      <c r="F178" s="78"/>
      <c r="G178" s="78"/>
      <c r="H178" s="78"/>
      <c r="I178" s="79"/>
      <c r="J178" s="79"/>
      <c r="K178" s="79"/>
      <c r="L178" s="79"/>
      <c r="M178" s="78" t="s">
        <v>26</v>
      </c>
      <c r="N178" s="78" t="s">
        <v>26</v>
      </c>
      <c r="O178" s="79"/>
      <c r="P178" s="79"/>
      <c r="Q178" s="79"/>
      <c r="R178" s="79"/>
      <c r="S178" s="79"/>
      <c r="T178" s="79"/>
      <c r="U178" s="79"/>
      <c r="V178" s="79"/>
      <c r="W178" s="96"/>
      <c r="X178" s="79"/>
      <c r="Y178" s="80"/>
      <c r="Z178" s="78"/>
      <c r="AA178" s="79"/>
      <c r="AB178" s="79"/>
      <c r="AC178" s="79"/>
      <c r="AD178" s="81" t="s">
        <v>583</v>
      </c>
      <c r="AE178" s="81">
        <v>84289</v>
      </c>
      <c r="AF178" s="39"/>
      <c r="AG178" s="39"/>
      <c r="AH178" s="81">
        <v>84309</v>
      </c>
      <c r="AI178" s="39"/>
      <c r="AJ178" s="39"/>
      <c r="AK178" s="81">
        <v>84329</v>
      </c>
      <c r="AL178" s="39"/>
      <c r="AM178" s="39"/>
      <c r="AN178" s="25">
        <v>84349</v>
      </c>
      <c r="AO178" s="39"/>
      <c r="AP178" s="39"/>
      <c r="AQ178" s="81">
        <v>84369</v>
      </c>
      <c r="AR178" s="39"/>
      <c r="AS178" s="39"/>
      <c r="AT178" s="81">
        <v>79139</v>
      </c>
      <c r="AU178" s="39"/>
      <c r="AV178" s="39"/>
      <c r="AW178" s="25">
        <v>116119</v>
      </c>
      <c r="AX178" s="39"/>
      <c r="AY178" s="39"/>
      <c r="AZ178" s="25">
        <v>110429</v>
      </c>
      <c r="BA178" s="39"/>
      <c r="BB178" s="39"/>
      <c r="BC178" s="25"/>
      <c r="BD178" s="39"/>
      <c r="BE178" s="39"/>
      <c r="BF178" s="25"/>
      <c r="BG178" s="39"/>
      <c r="BH178" s="39"/>
      <c r="BI178" s="25"/>
      <c r="BJ178" s="39"/>
      <c r="BK178" s="39"/>
      <c r="BL178" s="25"/>
      <c r="BM178" s="39"/>
      <c r="BN178" s="39"/>
    </row>
    <row r="179" spans="1:66" x14ac:dyDescent="0.2">
      <c r="A179" s="30" t="s">
        <v>24</v>
      </c>
      <c r="B179" s="30" t="s">
        <v>25</v>
      </c>
      <c r="C179" s="30">
        <f>'À renseigner'!$I$13</f>
        <v>0</v>
      </c>
      <c r="D179" s="77"/>
      <c r="E179" s="78"/>
      <c r="F179" s="78"/>
      <c r="G179" s="78"/>
      <c r="H179" s="78"/>
      <c r="I179" s="79"/>
      <c r="J179" s="79"/>
      <c r="K179" s="79"/>
      <c r="L179" s="79"/>
      <c r="M179" s="78" t="s">
        <v>26</v>
      </c>
      <c r="N179" s="78" t="s">
        <v>26</v>
      </c>
      <c r="O179" s="79"/>
      <c r="P179" s="79"/>
      <c r="Q179" s="79"/>
      <c r="R179" s="79"/>
      <c r="S179" s="79"/>
      <c r="T179" s="79"/>
      <c r="U179" s="79"/>
      <c r="V179" s="79"/>
      <c r="W179" s="96"/>
      <c r="X179" s="79"/>
      <c r="Y179" s="80"/>
      <c r="Z179" s="78"/>
      <c r="AA179" s="79"/>
      <c r="AB179" s="79"/>
      <c r="AC179" s="79"/>
      <c r="AD179" s="81" t="s">
        <v>583</v>
      </c>
      <c r="AE179" s="81">
        <v>84289</v>
      </c>
      <c r="AF179" s="39"/>
      <c r="AG179" s="39"/>
      <c r="AH179" s="81">
        <v>84309</v>
      </c>
      <c r="AI179" s="39"/>
      <c r="AJ179" s="39"/>
      <c r="AK179" s="81">
        <v>84329</v>
      </c>
      <c r="AL179" s="39"/>
      <c r="AM179" s="39"/>
      <c r="AN179" s="25">
        <v>84349</v>
      </c>
      <c r="AO179" s="39"/>
      <c r="AP179" s="39"/>
      <c r="AQ179" s="81">
        <v>84369</v>
      </c>
      <c r="AR179" s="39"/>
      <c r="AS179" s="39"/>
      <c r="AT179" s="81">
        <v>79139</v>
      </c>
      <c r="AU179" s="39"/>
      <c r="AV179" s="39"/>
      <c r="AW179" s="25">
        <v>116119</v>
      </c>
      <c r="AX179" s="39"/>
      <c r="AY179" s="39"/>
      <c r="AZ179" s="25">
        <v>110429</v>
      </c>
      <c r="BA179" s="39"/>
      <c r="BB179" s="39"/>
      <c r="BC179" s="25"/>
      <c r="BD179" s="39"/>
      <c r="BE179" s="39"/>
      <c r="BF179" s="25"/>
      <c r="BG179" s="39"/>
      <c r="BH179" s="39"/>
      <c r="BI179" s="25"/>
      <c r="BJ179" s="39"/>
      <c r="BK179" s="39"/>
      <c r="BL179" s="25"/>
      <c r="BM179" s="39"/>
      <c r="BN179" s="39"/>
    </row>
    <row r="180" spans="1:66" x14ac:dyDescent="0.2">
      <c r="A180" s="30" t="s">
        <v>24</v>
      </c>
      <c r="B180" s="30" t="s">
        <v>25</v>
      </c>
      <c r="C180" s="30">
        <f>'À renseigner'!$I$13</f>
        <v>0</v>
      </c>
      <c r="D180" s="77"/>
      <c r="E180" s="78"/>
      <c r="F180" s="78"/>
      <c r="G180" s="78"/>
      <c r="H180" s="78"/>
      <c r="I180" s="79"/>
      <c r="J180" s="79"/>
      <c r="K180" s="79"/>
      <c r="L180" s="79"/>
      <c r="M180" s="78" t="s">
        <v>26</v>
      </c>
      <c r="N180" s="78" t="s">
        <v>26</v>
      </c>
      <c r="O180" s="79"/>
      <c r="P180" s="79"/>
      <c r="Q180" s="79"/>
      <c r="R180" s="79"/>
      <c r="S180" s="79"/>
      <c r="T180" s="79"/>
      <c r="U180" s="79"/>
      <c r="V180" s="79"/>
      <c r="W180" s="96"/>
      <c r="X180" s="79"/>
      <c r="Y180" s="80"/>
      <c r="Z180" s="78"/>
      <c r="AA180" s="79"/>
      <c r="AB180" s="79"/>
      <c r="AC180" s="79"/>
      <c r="AD180" s="81" t="s">
        <v>583</v>
      </c>
      <c r="AE180" s="81">
        <v>84289</v>
      </c>
      <c r="AF180" s="39"/>
      <c r="AG180" s="39"/>
      <c r="AH180" s="81">
        <v>84309</v>
      </c>
      <c r="AI180" s="39"/>
      <c r="AJ180" s="39"/>
      <c r="AK180" s="81">
        <v>84329</v>
      </c>
      <c r="AL180" s="39"/>
      <c r="AM180" s="39"/>
      <c r="AN180" s="25">
        <v>84349</v>
      </c>
      <c r="AO180" s="39"/>
      <c r="AP180" s="39"/>
      <c r="AQ180" s="81">
        <v>84369</v>
      </c>
      <c r="AR180" s="39"/>
      <c r="AS180" s="39"/>
      <c r="AT180" s="81">
        <v>79139</v>
      </c>
      <c r="AU180" s="39"/>
      <c r="AV180" s="39"/>
      <c r="AW180" s="25">
        <v>116119</v>
      </c>
      <c r="AX180" s="39"/>
      <c r="AY180" s="39"/>
      <c r="AZ180" s="25">
        <v>110429</v>
      </c>
      <c r="BA180" s="39"/>
      <c r="BB180" s="39"/>
      <c r="BC180" s="25"/>
      <c r="BD180" s="39"/>
      <c r="BE180" s="39"/>
      <c r="BF180" s="25"/>
      <c r="BG180" s="39"/>
      <c r="BH180" s="39"/>
      <c r="BI180" s="25"/>
      <c r="BJ180" s="39"/>
      <c r="BK180" s="39"/>
      <c r="BL180" s="25"/>
      <c r="BM180" s="39"/>
      <c r="BN180" s="39"/>
    </row>
    <row r="181" spans="1:66" x14ac:dyDescent="0.2">
      <c r="A181" s="30" t="s">
        <v>24</v>
      </c>
      <c r="B181" s="30" t="s">
        <v>25</v>
      </c>
      <c r="C181" s="30">
        <f>'À renseigner'!$I$13</f>
        <v>0</v>
      </c>
      <c r="D181" s="77"/>
      <c r="E181" s="78"/>
      <c r="F181" s="78"/>
      <c r="G181" s="78"/>
      <c r="H181" s="78"/>
      <c r="I181" s="79"/>
      <c r="J181" s="79"/>
      <c r="K181" s="79"/>
      <c r="L181" s="79"/>
      <c r="M181" s="78" t="s">
        <v>26</v>
      </c>
      <c r="N181" s="78" t="s">
        <v>26</v>
      </c>
      <c r="O181" s="79"/>
      <c r="P181" s="79"/>
      <c r="Q181" s="79"/>
      <c r="R181" s="79"/>
      <c r="S181" s="79"/>
      <c r="T181" s="79"/>
      <c r="U181" s="79"/>
      <c r="V181" s="79"/>
      <c r="W181" s="96"/>
      <c r="X181" s="79"/>
      <c r="Y181" s="80"/>
      <c r="Z181" s="78"/>
      <c r="AA181" s="79"/>
      <c r="AB181" s="79"/>
      <c r="AC181" s="79"/>
      <c r="AD181" s="81" t="s">
        <v>583</v>
      </c>
      <c r="AE181" s="81">
        <v>84289</v>
      </c>
      <c r="AF181" s="39"/>
      <c r="AG181" s="39"/>
      <c r="AH181" s="81">
        <v>84309</v>
      </c>
      <c r="AI181" s="39"/>
      <c r="AJ181" s="39"/>
      <c r="AK181" s="81">
        <v>84329</v>
      </c>
      <c r="AL181" s="39"/>
      <c r="AM181" s="39"/>
      <c r="AN181" s="25">
        <v>84349</v>
      </c>
      <c r="AO181" s="39"/>
      <c r="AP181" s="39"/>
      <c r="AQ181" s="81">
        <v>84369</v>
      </c>
      <c r="AR181" s="39"/>
      <c r="AS181" s="39"/>
      <c r="AT181" s="81">
        <v>79139</v>
      </c>
      <c r="AU181" s="39"/>
      <c r="AV181" s="39"/>
      <c r="AW181" s="25">
        <v>116119</v>
      </c>
      <c r="AX181" s="39"/>
      <c r="AY181" s="39"/>
      <c r="AZ181" s="25">
        <v>110429</v>
      </c>
      <c r="BA181" s="39"/>
      <c r="BB181" s="39"/>
      <c r="BC181" s="25"/>
      <c r="BD181" s="39"/>
      <c r="BE181" s="39"/>
      <c r="BF181" s="25"/>
      <c r="BG181" s="39"/>
      <c r="BH181" s="39"/>
      <c r="BI181" s="25"/>
      <c r="BJ181" s="39"/>
      <c r="BK181" s="39"/>
      <c r="BL181" s="25"/>
      <c r="BM181" s="39"/>
      <c r="BN181" s="39"/>
    </row>
    <row r="182" spans="1:66" x14ac:dyDescent="0.2">
      <c r="A182" s="30" t="s">
        <v>24</v>
      </c>
      <c r="B182" s="30" t="s">
        <v>25</v>
      </c>
      <c r="C182" s="30">
        <f>'À renseigner'!$I$13</f>
        <v>0</v>
      </c>
      <c r="D182" s="77"/>
      <c r="E182" s="78"/>
      <c r="F182" s="78"/>
      <c r="G182" s="78"/>
      <c r="H182" s="78"/>
      <c r="I182" s="79"/>
      <c r="J182" s="79"/>
      <c r="K182" s="79"/>
      <c r="L182" s="79"/>
      <c r="M182" s="78" t="s">
        <v>26</v>
      </c>
      <c r="N182" s="78" t="s">
        <v>26</v>
      </c>
      <c r="O182" s="79"/>
      <c r="P182" s="79"/>
      <c r="Q182" s="79"/>
      <c r="R182" s="79"/>
      <c r="S182" s="79"/>
      <c r="T182" s="79"/>
      <c r="U182" s="79"/>
      <c r="V182" s="79"/>
      <c r="W182" s="96"/>
      <c r="X182" s="79"/>
      <c r="Y182" s="80"/>
      <c r="Z182" s="78"/>
      <c r="AA182" s="79"/>
      <c r="AB182" s="79"/>
      <c r="AC182" s="79"/>
      <c r="AD182" s="81" t="s">
        <v>583</v>
      </c>
      <c r="AE182" s="81">
        <v>84289</v>
      </c>
      <c r="AF182" s="39"/>
      <c r="AG182" s="39"/>
      <c r="AH182" s="81">
        <v>84309</v>
      </c>
      <c r="AI182" s="39"/>
      <c r="AJ182" s="39"/>
      <c r="AK182" s="81">
        <v>84329</v>
      </c>
      <c r="AL182" s="39"/>
      <c r="AM182" s="39"/>
      <c r="AN182" s="25">
        <v>84349</v>
      </c>
      <c r="AO182" s="39"/>
      <c r="AP182" s="39"/>
      <c r="AQ182" s="81">
        <v>84369</v>
      </c>
      <c r="AR182" s="39"/>
      <c r="AS182" s="39"/>
      <c r="AT182" s="81">
        <v>79139</v>
      </c>
      <c r="AU182" s="39"/>
      <c r="AV182" s="39"/>
      <c r="AW182" s="25">
        <v>116119</v>
      </c>
      <c r="AX182" s="39"/>
      <c r="AY182" s="39"/>
      <c r="AZ182" s="25">
        <v>110429</v>
      </c>
      <c r="BA182" s="39"/>
      <c r="BB182" s="39"/>
      <c r="BC182" s="25"/>
      <c r="BD182" s="39"/>
      <c r="BE182" s="39"/>
      <c r="BF182" s="25"/>
      <c r="BG182" s="39"/>
      <c r="BH182" s="39"/>
      <c r="BI182" s="25"/>
      <c r="BJ182" s="39"/>
      <c r="BK182" s="39"/>
      <c r="BL182" s="25"/>
      <c r="BM182" s="39"/>
      <c r="BN182" s="39"/>
    </row>
    <row r="183" spans="1:66" x14ac:dyDescent="0.2">
      <c r="A183" s="30" t="s">
        <v>24</v>
      </c>
      <c r="B183" s="30" t="s">
        <v>25</v>
      </c>
      <c r="C183" s="30">
        <f>'À renseigner'!$I$13</f>
        <v>0</v>
      </c>
      <c r="D183" s="77"/>
      <c r="E183" s="78"/>
      <c r="F183" s="78"/>
      <c r="G183" s="78"/>
      <c r="H183" s="78"/>
      <c r="I183" s="79"/>
      <c r="J183" s="79"/>
      <c r="K183" s="79"/>
      <c r="L183" s="79"/>
      <c r="M183" s="78" t="s">
        <v>26</v>
      </c>
      <c r="N183" s="78" t="s">
        <v>26</v>
      </c>
      <c r="O183" s="79"/>
      <c r="P183" s="79"/>
      <c r="Q183" s="79"/>
      <c r="R183" s="79"/>
      <c r="S183" s="79"/>
      <c r="T183" s="79"/>
      <c r="U183" s="79"/>
      <c r="V183" s="79"/>
      <c r="W183" s="96"/>
      <c r="X183" s="79"/>
      <c r="Y183" s="80"/>
      <c r="Z183" s="78"/>
      <c r="AA183" s="79"/>
      <c r="AB183" s="79"/>
      <c r="AC183" s="79"/>
      <c r="AD183" s="81" t="s">
        <v>583</v>
      </c>
      <c r="AE183" s="81">
        <v>84289</v>
      </c>
      <c r="AF183" s="39"/>
      <c r="AG183" s="39"/>
      <c r="AH183" s="81">
        <v>84309</v>
      </c>
      <c r="AI183" s="39"/>
      <c r="AJ183" s="39"/>
      <c r="AK183" s="81">
        <v>84329</v>
      </c>
      <c r="AL183" s="39"/>
      <c r="AM183" s="39"/>
      <c r="AN183" s="25">
        <v>84349</v>
      </c>
      <c r="AO183" s="39"/>
      <c r="AP183" s="39"/>
      <c r="AQ183" s="81">
        <v>84369</v>
      </c>
      <c r="AR183" s="39"/>
      <c r="AS183" s="39"/>
      <c r="AT183" s="81">
        <v>79139</v>
      </c>
      <c r="AU183" s="39"/>
      <c r="AV183" s="39"/>
      <c r="AW183" s="25">
        <v>116119</v>
      </c>
      <c r="AX183" s="39"/>
      <c r="AY183" s="39"/>
      <c r="AZ183" s="25">
        <v>110429</v>
      </c>
      <c r="BA183" s="39"/>
      <c r="BB183" s="39"/>
      <c r="BC183" s="25"/>
      <c r="BD183" s="39"/>
      <c r="BE183" s="39"/>
      <c r="BF183" s="25"/>
      <c r="BG183" s="39"/>
      <c r="BH183" s="39"/>
      <c r="BI183" s="25"/>
      <c r="BJ183" s="39"/>
      <c r="BK183" s="39"/>
      <c r="BL183" s="25"/>
      <c r="BM183" s="39"/>
      <c r="BN183" s="39"/>
    </row>
    <row r="184" spans="1:66" x14ac:dyDescent="0.2">
      <c r="A184" s="30" t="s">
        <v>24</v>
      </c>
      <c r="B184" s="30" t="s">
        <v>25</v>
      </c>
      <c r="C184" s="30">
        <f>'À renseigner'!$I$13</f>
        <v>0</v>
      </c>
      <c r="D184" s="77"/>
      <c r="E184" s="78"/>
      <c r="F184" s="78"/>
      <c r="G184" s="78"/>
      <c r="H184" s="78"/>
      <c r="I184" s="79"/>
      <c r="J184" s="79"/>
      <c r="K184" s="79"/>
      <c r="L184" s="79"/>
      <c r="M184" s="78" t="s">
        <v>26</v>
      </c>
      <c r="N184" s="78" t="s">
        <v>26</v>
      </c>
      <c r="O184" s="79"/>
      <c r="P184" s="79"/>
      <c r="Q184" s="79"/>
      <c r="R184" s="79"/>
      <c r="S184" s="79"/>
      <c r="T184" s="79"/>
      <c r="U184" s="79"/>
      <c r="V184" s="79"/>
      <c r="W184" s="96"/>
      <c r="X184" s="79"/>
      <c r="Y184" s="80"/>
      <c r="Z184" s="78"/>
      <c r="AA184" s="79"/>
      <c r="AB184" s="79"/>
      <c r="AC184" s="79"/>
      <c r="AD184" s="81" t="s">
        <v>583</v>
      </c>
      <c r="AE184" s="81">
        <v>84289</v>
      </c>
      <c r="AF184" s="39"/>
      <c r="AG184" s="39"/>
      <c r="AH184" s="81">
        <v>84309</v>
      </c>
      <c r="AI184" s="39"/>
      <c r="AJ184" s="39"/>
      <c r="AK184" s="81">
        <v>84329</v>
      </c>
      <c r="AL184" s="39"/>
      <c r="AM184" s="39"/>
      <c r="AN184" s="25">
        <v>84349</v>
      </c>
      <c r="AO184" s="39"/>
      <c r="AP184" s="39"/>
      <c r="AQ184" s="81">
        <v>84369</v>
      </c>
      <c r="AR184" s="39"/>
      <c r="AS184" s="39"/>
      <c r="AT184" s="81">
        <v>79139</v>
      </c>
      <c r="AU184" s="39"/>
      <c r="AV184" s="39"/>
      <c r="AW184" s="25">
        <v>116119</v>
      </c>
      <c r="AX184" s="39"/>
      <c r="AY184" s="39"/>
      <c r="AZ184" s="25">
        <v>110429</v>
      </c>
      <c r="BA184" s="39"/>
      <c r="BB184" s="39"/>
      <c r="BC184" s="25"/>
      <c r="BD184" s="39"/>
      <c r="BE184" s="39"/>
      <c r="BF184" s="25"/>
      <c r="BG184" s="39"/>
      <c r="BH184" s="39"/>
      <c r="BI184" s="25"/>
      <c r="BJ184" s="39"/>
      <c r="BK184" s="39"/>
      <c r="BL184" s="25"/>
      <c r="BM184" s="39"/>
      <c r="BN184" s="39"/>
    </row>
    <row r="185" spans="1:66" x14ac:dyDescent="0.2">
      <c r="A185" s="30" t="s">
        <v>24</v>
      </c>
      <c r="B185" s="30" t="s">
        <v>25</v>
      </c>
      <c r="C185" s="30">
        <f>'À renseigner'!$I$13</f>
        <v>0</v>
      </c>
      <c r="D185" s="77"/>
      <c r="E185" s="78"/>
      <c r="F185" s="78"/>
      <c r="G185" s="78"/>
      <c r="H185" s="78"/>
      <c r="I185" s="79"/>
      <c r="J185" s="79"/>
      <c r="K185" s="79"/>
      <c r="L185" s="79"/>
      <c r="M185" s="78" t="s">
        <v>26</v>
      </c>
      <c r="N185" s="78" t="s">
        <v>26</v>
      </c>
      <c r="O185" s="79"/>
      <c r="P185" s="79"/>
      <c r="Q185" s="79"/>
      <c r="R185" s="79"/>
      <c r="S185" s="79"/>
      <c r="T185" s="79"/>
      <c r="U185" s="79"/>
      <c r="V185" s="79"/>
      <c r="W185" s="96"/>
      <c r="X185" s="79"/>
      <c r="Y185" s="80"/>
      <c r="Z185" s="78"/>
      <c r="AA185" s="79"/>
      <c r="AB185" s="79"/>
      <c r="AC185" s="79"/>
      <c r="AD185" s="81" t="s">
        <v>583</v>
      </c>
      <c r="AE185" s="81">
        <v>84289</v>
      </c>
      <c r="AF185" s="39"/>
      <c r="AG185" s="39"/>
      <c r="AH185" s="81">
        <v>84309</v>
      </c>
      <c r="AI185" s="39"/>
      <c r="AJ185" s="39"/>
      <c r="AK185" s="81">
        <v>84329</v>
      </c>
      <c r="AL185" s="39"/>
      <c r="AM185" s="39"/>
      <c r="AN185" s="25">
        <v>84349</v>
      </c>
      <c r="AO185" s="39"/>
      <c r="AP185" s="39"/>
      <c r="AQ185" s="81">
        <v>84369</v>
      </c>
      <c r="AR185" s="39"/>
      <c r="AS185" s="39"/>
      <c r="AT185" s="81">
        <v>79139</v>
      </c>
      <c r="AU185" s="39"/>
      <c r="AV185" s="39"/>
      <c r="AW185" s="25">
        <v>116119</v>
      </c>
      <c r="AX185" s="39"/>
      <c r="AY185" s="39"/>
      <c r="AZ185" s="25">
        <v>110429</v>
      </c>
      <c r="BA185" s="39"/>
      <c r="BB185" s="39"/>
      <c r="BC185" s="25"/>
      <c r="BD185" s="39"/>
      <c r="BE185" s="39"/>
      <c r="BF185" s="25"/>
      <c r="BG185" s="39"/>
      <c r="BH185" s="39"/>
      <c r="BI185" s="25"/>
      <c r="BJ185" s="39"/>
      <c r="BK185" s="39"/>
      <c r="BL185" s="25"/>
      <c r="BM185" s="39"/>
      <c r="BN185" s="39"/>
    </row>
    <row r="186" spans="1:66" x14ac:dyDescent="0.2">
      <c r="A186" s="30" t="s">
        <v>24</v>
      </c>
      <c r="B186" s="30" t="s">
        <v>25</v>
      </c>
      <c r="C186" s="30">
        <f>'À renseigner'!$I$13</f>
        <v>0</v>
      </c>
      <c r="D186" s="77"/>
      <c r="E186" s="78"/>
      <c r="F186" s="78"/>
      <c r="G186" s="78"/>
      <c r="H186" s="78"/>
      <c r="I186" s="79"/>
      <c r="J186" s="79"/>
      <c r="K186" s="79"/>
      <c r="L186" s="79"/>
      <c r="M186" s="78" t="s">
        <v>26</v>
      </c>
      <c r="N186" s="78" t="s">
        <v>26</v>
      </c>
      <c r="O186" s="79"/>
      <c r="P186" s="79"/>
      <c r="Q186" s="79"/>
      <c r="R186" s="79"/>
      <c r="S186" s="79"/>
      <c r="T186" s="79"/>
      <c r="U186" s="79"/>
      <c r="V186" s="79"/>
      <c r="W186" s="96"/>
      <c r="X186" s="79"/>
      <c r="Y186" s="80"/>
      <c r="Z186" s="78"/>
      <c r="AA186" s="79"/>
      <c r="AB186" s="79"/>
      <c r="AC186" s="79"/>
      <c r="AD186" s="81" t="s">
        <v>583</v>
      </c>
      <c r="AE186" s="81">
        <v>84289</v>
      </c>
      <c r="AF186" s="39"/>
      <c r="AG186" s="39"/>
      <c r="AH186" s="81">
        <v>84309</v>
      </c>
      <c r="AI186" s="39"/>
      <c r="AJ186" s="39"/>
      <c r="AK186" s="81">
        <v>84329</v>
      </c>
      <c r="AL186" s="39"/>
      <c r="AM186" s="39"/>
      <c r="AN186" s="25">
        <v>84349</v>
      </c>
      <c r="AO186" s="39"/>
      <c r="AP186" s="39"/>
      <c r="AQ186" s="81">
        <v>84369</v>
      </c>
      <c r="AR186" s="39"/>
      <c r="AS186" s="39"/>
      <c r="AT186" s="81">
        <v>79139</v>
      </c>
      <c r="AU186" s="39"/>
      <c r="AV186" s="39"/>
      <c r="AW186" s="25">
        <v>116119</v>
      </c>
      <c r="AX186" s="39"/>
      <c r="AY186" s="39"/>
      <c r="AZ186" s="25">
        <v>110429</v>
      </c>
      <c r="BA186" s="39"/>
      <c r="BB186" s="39"/>
      <c r="BC186" s="25"/>
      <c r="BD186" s="39"/>
      <c r="BE186" s="39"/>
      <c r="BF186" s="25"/>
      <c r="BG186" s="39"/>
      <c r="BH186" s="39"/>
      <c r="BI186" s="25"/>
      <c r="BJ186" s="39"/>
      <c r="BK186" s="39"/>
      <c r="BL186" s="25"/>
      <c r="BM186" s="39"/>
      <c r="BN186" s="39"/>
    </row>
    <row r="187" spans="1:66" x14ac:dyDescent="0.2">
      <c r="A187" s="30" t="s">
        <v>24</v>
      </c>
      <c r="B187" s="30" t="s">
        <v>25</v>
      </c>
      <c r="C187" s="30">
        <f>'À renseigner'!$I$13</f>
        <v>0</v>
      </c>
      <c r="D187" s="77"/>
      <c r="E187" s="78"/>
      <c r="F187" s="78"/>
      <c r="G187" s="78"/>
      <c r="H187" s="78"/>
      <c r="I187" s="79"/>
      <c r="J187" s="79"/>
      <c r="K187" s="79"/>
      <c r="L187" s="79"/>
      <c r="M187" s="78" t="s">
        <v>26</v>
      </c>
      <c r="N187" s="78" t="s">
        <v>26</v>
      </c>
      <c r="O187" s="79"/>
      <c r="P187" s="79"/>
      <c r="Q187" s="79"/>
      <c r="R187" s="79"/>
      <c r="S187" s="79"/>
      <c r="T187" s="79"/>
      <c r="U187" s="79"/>
      <c r="V187" s="79"/>
      <c r="W187" s="96"/>
      <c r="X187" s="79"/>
      <c r="Y187" s="80"/>
      <c r="Z187" s="78"/>
      <c r="AA187" s="79"/>
      <c r="AB187" s="79"/>
      <c r="AC187" s="79"/>
      <c r="AD187" s="81" t="s">
        <v>583</v>
      </c>
      <c r="AE187" s="81">
        <v>84289</v>
      </c>
      <c r="AF187" s="39"/>
      <c r="AG187" s="39"/>
      <c r="AH187" s="81">
        <v>84309</v>
      </c>
      <c r="AI187" s="39"/>
      <c r="AJ187" s="39"/>
      <c r="AK187" s="81">
        <v>84329</v>
      </c>
      <c r="AL187" s="39"/>
      <c r="AM187" s="39"/>
      <c r="AN187" s="25">
        <v>84349</v>
      </c>
      <c r="AO187" s="39"/>
      <c r="AP187" s="39"/>
      <c r="AQ187" s="81">
        <v>84369</v>
      </c>
      <c r="AR187" s="39"/>
      <c r="AS187" s="39"/>
      <c r="AT187" s="81">
        <v>79139</v>
      </c>
      <c r="AU187" s="39"/>
      <c r="AV187" s="39"/>
      <c r="AW187" s="25">
        <v>116119</v>
      </c>
      <c r="AX187" s="39"/>
      <c r="AY187" s="39"/>
      <c r="AZ187" s="25">
        <v>110429</v>
      </c>
      <c r="BA187" s="39"/>
      <c r="BB187" s="39"/>
      <c r="BC187" s="25"/>
      <c r="BD187" s="39"/>
      <c r="BE187" s="39"/>
      <c r="BF187" s="25"/>
      <c r="BG187" s="39"/>
      <c r="BH187" s="39"/>
      <c r="BI187" s="25"/>
      <c r="BJ187" s="39"/>
      <c r="BK187" s="39"/>
      <c r="BL187" s="25"/>
      <c r="BM187" s="39"/>
      <c r="BN187" s="39"/>
    </row>
    <row r="188" spans="1:66" x14ac:dyDescent="0.2">
      <c r="A188" s="30" t="s">
        <v>24</v>
      </c>
      <c r="B188" s="30" t="s">
        <v>25</v>
      </c>
      <c r="C188" s="30">
        <f>'À renseigner'!$I$13</f>
        <v>0</v>
      </c>
      <c r="D188" s="77"/>
      <c r="E188" s="78"/>
      <c r="F188" s="78"/>
      <c r="G188" s="78"/>
      <c r="H188" s="78"/>
      <c r="I188" s="79"/>
      <c r="J188" s="79"/>
      <c r="K188" s="79"/>
      <c r="L188" s="79"/>
      <c r="M188" s="78" t="s">
        <v>26</v>
      </c>
      <c r="N188" s="78" t="s">
        <v>26</v>
      </c>
      <c r="O188" s="79"/>
      <c r="P188" s="79"/>
      <c r="Q188" s="79"/>
      <c r="R188" s="79"/>
      <c r="S188" s="79"/>
      <c r="T188" s="79"/>
      <c r="U188" s="79"/>
      <c r="V188" s="79"/>
      <c r="W188" s="96"/>
      <c r="X188" s="79"/>
      <c r="Y188" s="80"/>
      <c r="Z188" s="78"/>
      <c r="AA188" s="79"/>
      <c r="AB188" s="79"/>
      <c r="AC188" s="79"/>
      <c r="AD188" s="81" t="s">
        <v>583</v>
      </c>
      <c r="AE188" s="81">
        <v>84289</v>
      </c>
      <c r="AF188" s="39"/>
      <c r="AG188" s="39"/>
      <c r="AH188" s="81">
        <v>84309</v>
      </c>
      <c r="AI188" s="39"/>
      <c r="AJ188" s="39"/>
      <c r="AK188" s="81">
        <v>84329</v>
      </c>
      <c r="AL188" s="39"/>
      <c r="AM188" s="39"/>
      <c r="AN188" s="25">
        <v>84349</v>
      </c>
      <c r="AO188" s="39"/>
      <c r="AP188" s="39"/>
      <c r="AQ188" s="81">
        <v>84369</v>
      </c>
      <c r="AR188" s="39"/>
      <c r="AS188" s="39"/>
      <c r="AT188" s="81">
        <v>79139</v>
      </c>
      <c r="AU188" s="39"/>
      <c r="AV188" s="39"/>
      <c r="AW188" s="25">
        <v>116119</v>
      </c>
      <c r="AX188" s="39"/>
      <c r="AY188" s="39"/>
      <c r="AZ188" s="25">
        <v>110429</v>
      </c>
      <c r="BA188" s="39"/>
      <c r="BB188" s="39"/>
      <c r="BC188" s="25"/>
      <c r="BD188" s="39"/>
      <c r="BE188" s="39"/>
      <c r="BF188" s="25"/>
      <c r="BG188" s="39"/>
      <c r="BH188" s="39"/>
      <c r="BI188" s="25"/>
      <c r="BJ188" s="39"/>
      <c r="BK188" s="39"/>
      <c r="BL188" s="25"/>
      <c r="BM188" s="39"/>
      <c r="BN188" s="39"/>
    </row>
    <row r="189" spans="1:66" x14ac:dyDescent="0.2">
      <c r="A189" s="30" t="s">
        <v>24</v>
      </c>
      <c r="B189" s="30" t="s">
        <v>25</v>
      </c>
      <c r="C189" s="30">
        <f>'À renseigner'!$I$13</f>
        <v>0</v>
      </c>
      <c r="D189" s="77"/>
      <c r="E189" s="78"/>
      <c r="F189" s="78"/>
      <c r="G189" s="78"/>
      <c r="H189" s="78"/>
      <c r="I189" s="79"/>
      <c r="J189" s="79"/>
      <c r="K189" s="79"/>
      <c r="L189" s="79"/>
      <c r="M189" s="78" t="s">
        <v>26</v>
      </c>
      <c r="N189" s="78" t="s">
        <v>26</v>
      </c>
      <c r="O189" s="79"/>
      <c r="P189" s="79"/>
      <c r="Q189" s="79"/>
      <c r="R189" s="79"/>
      <c r="S189" s="79"/>
      <c r="T189" s="79"/>
      <c r="U189" s="79"/>
      <c r="V189" s="79"/>
      <c r="W189" s="96"/>
      <c r="X189" s="79"/>
      <c r="Y189" s="80"/>
      <c r="Z189" s="78"/>
      <c r="AA189" s="79"/>
      <c r="AB189" s="79"/>
      <c r="AC189" s="79"/>
      <c r="AD189" s="81" t="s">
        <v>583</v>
      </c>
      <c r="AE189" s="81">
        <v>84289</v>
      </c>
      <c r="AF189" s="39"/>
      <c r="AG189" s="39"/>
      <c r="AH189" s="81">
        <v>84309</v>
      </c>
      <c r="AI189" s="39"/>
      <c r="AJ189" s="39"/>
      <c r="AK189" s="81">
        <v>84329</v>
      </c>
      <c r="AL189" s="39"/>
      <c r="AM189" s="39"/>
      <c r="AN189" s="25">
        <v>84349</v>
      </c>
      <c r="AO189" s="39"/>
      <c r="AP189" s="39"/>
      <c r="AQ189" s="81">
        <v>84369</v>
      </c>
      <c r="AR189" s="39"/>
      <c r="AS189" s="39"/>
      <c r="AT189" s="81">
        <v>79139</v>
      </c>
      <c r="AU189" s="39"/>
      <c r="AV189" s="39"/>
      <c r="AW189" s="25">
        <v>116119</v>
      </c>
      <c r="AX189" s="39"/>
      <c r="AY189" s="39"/>
      <c r="AZ189" s="25">
        <v>110429</v>
      </c>
      <c r="BA189" s="39"/>
      <c r="BB189" s="39"/>
      <c r="BC189" s="25"/>
      <c r="BD189" s="39"/>
      <c r="BE189" s="39"/>
      <c r="BF189" s="25"/>
      <c r="BG189" s="39"/>
      <c r="BH189" s="39"/>
      <c r="BI189" s="25"/>
      <c r="BJ189" s="39"/>
      <c r="BK189" s="39"/>
      <c r="BL189" s="25"/>
      <c r="BM189" s="39"/>
      <c r="BN189" s="39"/>
    </row>
    <row r="190" spans="1:66" x14ac:dyDescent="0.2">
      <c r="A190" s="30" t="s">
        <v>24</v>
      </c>
      <c r="B190" s="30" t="s">
        <v>25</v>
      </c>
      <c r="C190" s="30">
        <f>'À renseigner'!$I$13</f>
        <v>0</v>
      </c>
      <c r="D190" s="77"/>
      <c r="E190" s="78"/>
      <c r="F190" s="78"/>
      <c r="G190" s="78"/>
      <c r="H190" s="78"/>
      <c r="I190" s="79"/>
      <c r="J190" s="79"/>
      <c r="K190" s="79"/>
      <c r="L190" s="79"/>
      <c r="M190" s="78" t="s">
        <v>26</v>
      </c>
      <c r="N190" s="78" t="s">
        <v>26</v>
      </c>
      <c r="O190" s="79"/>
      <c r="P190" s="79"/>
      <c r="Q190" s="79"/>
      <c r="R190" s="79"/>
      <c r="S190" s="79"/>
      <c r="T190" s="79"/>
      <c r="U190" s="79"/>
      <c r="V190" s="79"/>
      <c r="W190" s="96"/>
      <c r="X190" s="79"/>
      <c r="Y190" s="80"/>
      <c r="Z190" s="78"/>
      <c r="AA190" s="79"/>
      <c r="AB190" s="79"/>
      <c r="AC190" s="79"/>
      <c r="AD190" s="81" t="s">
        <v>583</v>
      </c>
      <c r="AE190" s="81">
        <v>84289</v>
      </c>
      <c r="AF190" s="39"/>
      <c r="AG190" s="39"/>
      <c r="AH190" s="81">
        <v>84309</v>
      </c>
      <c r="AI190" s="39"/>
      <c r="AJ190" s="39"/>
      <c r="AK190" s="81">
        <v>84329</v>
      </c>
      <c r="AL190" s="39"/>
      <c r="AM190" s="39"/>
      <c r="AN190" s="25">
        <v>84349</v>
      </c>
      <c r="AO190" s="39"/>
      <c r="AP190" s="39"/>
      <c r="AQ190" s="81">
        <v>84369</v>
      </c>
      <c r="AR190" s="39"/>
      <c r="AS190" s="39"/>
      <c r="AT190" s="81">
        <v>79139</v>
      </c>
      <c r="AU190" s="39"/>
      <c r="AV190" s="39"/>
      <c r="AW190" s="25">
        <v>116119</v>
      </c>
      <c r="AX190" s="39"/>
      <c r="AY190" s="39"/>
      <c r="AZ190" s="25">
        <v>110429</v>
      </c>
      <c r="BA190" s="39"/>
      <c r="BB190" s="39"/>
      <c r="BC190" s="25"/>
      <c r="BD190" s="39"/>
      <c r="BE190" s="39"/>
      <c r="BF190" s="25"/>
      <c r="BG190" s="39"/>
      <c r="BH190" s="39"/>
      <c r="BI190" s="25"/>
      <c r="BJ190" s="39"/>
      <c r="BK190" s="39"/>
      <c r="BL190" s="25"/>
      <c r="BM190" s="39"/>
      <c r="BN190" s="39"/>
    </row>
    <row r="191" spans="1:66" x14ac:dyDescent="0.2">
      <c r="A191" s="30" t="s">
        <v>24</v>
      </c>
      <c r="B191" s="30" t="s">
        <v>25</v>
      </c>
      <c r="C191" s="30">
        <f>'À renseigner'!$I$13</f>
        <v>0</v>
      </c>
      <c r="D191" s="77"/>
      <c r="E191" s="78"/>
      <c r="F191" s="78"/>
      <c r="G191" s="78"/>
      <c r="H191" s="78"/>
      <c r="I191" s="79"/>
      <c r="J191" s="79"/>
      <c r="K191" s="79"/>
      <c r="L191" s="79"/>
      <c r="M191" s="78" t="s">
        <v>26</v>
      </c>
      <c r="N191" s="78" t="s">
        <v>26</v>
      </c>
      <c r="O191" s="79"/>
      <c r="P191" s="79"/>
      <c r="Q191" s="79"/>
      <c r="R191" s="79"/>
      <c r="S191" s="79"/>
      <c r="T191" s="79"/>
      <c r="U191" s="79"/>
      <c r="V191" s="79"/>
      <c r="W191" s="96"/>
      <c r="X191" s="79"/>
      <c r="Y191" s="80"/>
      <c r="Z191" s="78"/>
      <c r="AA191" s="79"/>
      <c r="AB191" s="79"/>
      <c r="AC191" s="79"/>
      <c r="AD191" s="81" t="s">
        <v>583</v>
      </c>
      <c r="AE191" s="81">
        <v>84289</v>
      </c>
      <c r="AF191" s="39"/>
      <c r="AG191" s="39"/>
      <c r="AH191" s="81">
        <v>84309</v>
      </c>
      <c r="AI191" s="39"/>
      <c r="AJ191" s="39"/>
      <c r="AK191" s="81">
        <v>84329</v>
      </c>
      <c r="AL191" s="39"/>
      <c r="AM191" s="39"/>
      <c r="AN191" s="25">
        <v>84349</v>
      </c>
      <c r="AO191" s="39"/>
      <c r="AP191" s="39"/>
      <c r="AQ191" s="81">
        <v>84369</v>
      </c>
      <c r="AR191" s="39"/>
      <c r="AS191" s="39"/>
      <c r="AT191" s="81">
        <v>79139</v>
      </c>
      <c r="AU191" s="39"/>
      <c r="AV191" s="39"/>
      <c r="AW191" s="25">
        <v>116119</v>
      </c>
      <c r="AX191" s="39"/>
      <c r="AY191" s="39"/>
      <c r="AZ191" s="25">
        <v>110429</v>
      </c>
      <c r="BA191" s="39"/>
      <c r="BB191" s="39"/>
      <c r="BC191" s="25"/>
      <c r="BD191" s="39"/>
      <c r="BE191" s="39"/>
      <c r="BF191" s="25"/>
      <c r="BG191" s="39"/>
      <c r="BH191" s="39"/>
      <c r="BI191" s="25"/>
      <c r="BJ191" s="39"/>
      <c r="BK191" s="39"/>
      <c r="BL191" s="25"/>
      <c r="BM191" s="39"/>
      <c r="BN191" s="39"/>
    </row>
    <row r="192" spans="1:66" x14ac:dyDescent="0.2">
      <c r="A192" s="30" t="s">
        <v>24</v>
      </c>
      <c r="B192" s="30" t="s">
        <v>25</v>
      </c>
      <c r="C192" s="30">
        <f>'À renseigner'!$I$13</f>
        <v>0</v>
      </c>
      <c r="D192" s="77"/>
      <c r="E192" s="78"/>
      <c r="F192" s="78"/>
      <c r="G192" s="78"/>
      <c r="H192" s="78"/>
      <c r="I192" s="79"/>
      <c r="J192" s="79"/>
      <c r="K192" s="79"/>
      <c r="L192" s="79"/>
      <c r="M192" s="78" t="s">
        <v>26</v>
      </c>
      <c r="N192" s="78" t="s">
        <v>26</v>
      </c>
      <c r="O192" s="79"/>
      <c r="P192" s="79"/>
      <c r="Q192" s="79"/>
      <c r="R192" s="79"/>
      <c r="S192" s="79"/>
      <c r="T192" s="79"/>
      <c r="U192" s="79"/>
      <c r="V192" s="79"/>
      <c r="W192" s="96"/>
      <c r="X192" s="79"/>
      <c r="Y192" s="80"/>
      <c r="Z192" s="78"/>
      <c r="AA192" s="79"/>
      <c r="AB192" s="79"/>
      <c r="AC192" s="79"/>
      <c r="AD192" s="81" t="s">
        <v>583</v>
      </c>
      <c r="AE192" s="81">
        <v>84289</v>
      </c>
      <c r="AF192" s="39"/>
      <c r="AG192" s="39"/>
      <c r="AH192" s="81">
        <v>84309</v>
      </c>
      <c r="AI192" s="39"/>
      <c r="AJ192" s="39"/>
      <c r="AK192" s="81">
        <v>84329</v>
      </c>
      <c r="AL192" s="39"/>
      <c r="AM192" s="39"/>
      <c r="AN192" s="25">
        <v>84349</v>
      </c>
      <c r="AO192" s="39"/>
      <c r="AP192" s="39"/>
      <c r="AQ192" s="81">
        <v>84369</v>
      </c>
      <c r="AR192" s="39"/>
      <c r="AS192" s="39"/>
      <c r="AT192" s="81">
        <v>79139</v>
      </c>
      <c r="AU192" s="39"/>
      <c r="AV192" s="39"/>
      <c r="AW192" s="25">
        <v>116119</v>
      </c>
      <c r="AX192" s="39"/>
      <c r="AY192" s="39"/>
      <c r="AZ192" s="25">
        <v>110429</v>
      </c>
      <c r="BA192" s="39"/>
      <c r="BB192" s="39"/>
      <c r="BC192" s="25"/>
      <c r="BD192" s="39"/>
      <c r="BE192" s="39"/>
      <c r="BF192" s="25"/>
      <c r="BG192" s="39"/>
      <c r="BH192" s="39"/>
      <c r="BI192" s="25"/>
      <c r="BJ192" s="39"/>
      <c r="BK192" s="39"/>
      <c r="BL192" s="25"/>
      <c r="BM192" s="39"/>
      <c r="BN192" s="39"/>
    </row>
    <row r="193" spans="1:66" x14ac:dyDescent="0.2">
      <c r="A193" s="30" t="s">
        <v>24</v>
      </c>
      <c r="B193" s="30" t="s">
        <v>25</v>
      </c>
      <c r="C193" s="30">
        <f>'À renseigner'!$I$13</f>
        <v>0</v>
      </c>
      <c r="D193" s="77"/>
      <c r="E193" s="78"/>
      <c r="F193" s="78"/>
      <c r="G193" s="78"/>
      <c r="H193" s="78"/>
      <c r="I193" s="79"/>
      <c r="J193" s="79"/>
      <c r="K193" s="79"/>
      <c r="L193" s="79"/>
      <c r="M193" s="78" t="s">
        <v>26</v>
      </c>
      <c r="N193" s="78" t="s">
        <v>26</v>
      </c>
      <c r="O193" s="79"/>
      <c r="P193" s="79"/>
      <c r="Q193" s="79"/>
      <c r="R193" s="79"/>
      <c r="S193" s="79"/>
      <c r="T193" s="79"/>
      <c r="U193" s="79"/>
      <c r="V193" s="79"/>
      <c r="W193" s="96"/>
      <c r="X193" s="79"/>
      <c r="Y193" s="80"/>
      <c r="Z193" s="78"/>
      <c r="AA193" s="79"/>
      <c r="AB193" s="79"/>
      <c r="AC193" s="79"/>
      <c r="AD193" s="81" t="s">
        <v>583</v>
      </c>
      <c r="AE193" s="81">
        <v>84289</v>
      </c>
      <c r="AF193" s="39"/>
      <c r="AG193" s="39"/>
      <c r="AH193" s="81">
        <v>84309</v>
      </c>
      <c r="AI193" s="39"/>
      <c r="AJ193" s="39"/>
      <c r="AK193" s="81">
        <v>84329</v>
      </c>
      <c r="AL193" s="39"/>
      <c r="AM193" s="39"/>
      <c r="AN193" s="25">
        <v>84349</v>
      </c>
      <c r="AO193" s="39"/>
      <c r="AP193" s="39"/>
      <c r="AQ193" s="81">
        <v>84369</v>
      </c>
      <c r="AR193" s="39"/>
      <c r="AS193" s="39"/>
      <c r="AT193" s="81">
        <v>79139</v>
      </c>
      <c r="AU193" s="39"/>
      <c r="AV193" s="39"/>
      <c r="AW193" s="25">
        <v>116119</v>
      </c>
      <c r="AX193" s="39"/>
      <c r="AY193" s="39"/>
      <c r="AZ193" s="25">
        <v>110429</v>
      </c>
      <c r="BA193" s="39"/>
      <c r="BB193" s="39"/>
      <c r="BC193" s="25"/>
      <c r="BD193" s="39"/>
      <c r="BE193" s="39"/>
      <c r="BF193" s="25"/>
      <c r="BG193" s="39"/>
      <c r="BH193" s="39"/>
      <c r="BI193" s="25"/>
      <c r="BJ193" s="39"/>
      <c r="BK193" s="39"/>
      <c r="BL193" s="25"/>
      <c r="BM193" s="39"/>
      <c r="BN193" s="39"/>
    </row>
    <row r="194" spans="1:66" x14ac:dyDescent="0.2">
      <c r="A194" s="30" t="s">
        <v>24</v>
      </c>
      <c r="B194" s="30" t="s">
        <v>25</v>
      </c>
      <c r="C194" s="30">
        <f>'À renseigner'!$I$13</f>
        <v>0</v>
      </c>
      <c r="D194" s="77"/>
      <c r="E194" s="78"/>
      <c r="F194" s="78"/>
      <c r="G194" s="78"/>
      <c r="H194" s="78"/>
      <c r="I194" s="79"/>
      <c r="J194" s="79"/>
      <c r="K194" s="79"/>
      <c r="L194" s="79"/>
      <c r="M194" s="78" t="s">
        <v>26</v>
      </c>
      <c r="N194" s="78" t="s">
        <v>26</v>
      </c>
      <c r="O194" s="79"/>
      <c r="P194" s="79"/>
      <c r="Q194" s="79"/>
      <c r="R194" s="79"/>
      <c r="S194" s="79"/>
      <c r="T194" s="79"/>
      <c r="U194" s="79"/>
      <c r="V194" s="79"/>
      <c r="W194" s="96"/>
      <c r="X194" s="79"/>
      <c r="Y194" s="80"/>
      <c r="Z194" s="78"/>
      <c r="AA194" s="79"/>
      <c r="AB194" s="79"/>
      <c r="AC194" s="79"/>
      <c r="AD194" s="81" t="s">
        <v>583</v>
      </c>
      <c r="AE194" s="81">
        <v>84289</v>
      </c>
      <c r="AF194" s="39"/>
      <c r="AG194" s="39"/>
      <c r="AH194" s="81">
        <v>84309</v>
      </c>
      <c r="AI194" s="39"/>
      <c r="AJ194" s="39"/>
      <c r="AK194" s="81">
        <v>84329</v>
      </c>
      <c r="AL194" s="39"/>
      <c r="AM194" s="39"/>
      <c r="AN194" s="25">
        <v>84349</v>
      </c>
      <c r="AO194" s="39"/>
      <c r="AP194" s="39"/>
      <c r="AQ194" s="81">
        <v>84369</v>
      </c>
      <c r="AR194" s="39"/>
      <c r="AS194" s="39"/>
      <c r="AT194" s="81">
        <v>79139</v>
      </c>
      <c r="AU194" s="39"/>
      <c r="AV194" s="39"/>
      <c r="AW194" s="25">
        <v>116119</v>
      </c>
      <c r="AX194" s="39"/>
      <c r="AY194" s="39"/>
      <c r="AZ194" s="25">
        <v>110429</v>
      </c>
      <c r="BA194" s="39"/>
      <c r="BB194" s="39"/>
      <c r="BC194" s="25"/>
      <c r="BD194" s="39"/>
      <c r="BE194" s="39"/>
      <c r="BF194" s="25"/>
      <c r="BG194" s="39"/>
      <c r="BH194" s="39"/>
      <c r="BI194" s="25"/>
      <c r="BJ194" s="39"/>
      <c r="BK194" s="39"/>
      <c r="BL194" s="25"/>
      <c r="BM194" s="39"/>
      <c r="BN194" s="39"/>
    </row>
    <row r="195" spans="1:66" x14ac:dyDescent="0.2">
      <c r="A195" s="30" t="s">
        <v>24</v>
      </c>
      <c r="B195" s="30" t="s">
        <v>25</v>
      </c>
      <c r="C195" s="30">
        <f>'À renseigner'!$I$13</f>
        <v>0</v>
      </c>
      <c r="D195" s="77"/>
      <c r="E195" s="78"/>
      <c r="F195" s="78"/>
      <c r="G195" s="78"/>
      <c r="H195" s="78"/>
      <c r="I195" s="79"/>
      <c r="J195" s="79"/>
      <c r="K195" s="79"/>
      <c r="L195" s="79"/>
      <c r="M195" s="78" t="s">
        <v>26</v>
      </c>
      <c r="N195" s="78" t="s">
        <v>26</v>
      </c>
      <c r="O195" s="79"/>
      <c r="P195" s="79"/>
      <c r="Q195" s="79"/>
      <c r="R195" s="79"/>
      <c r="S195" s="79"/>
      <c r="T195" s="79"/>
      <c r="U195" s="79"/>
      <c r="V195" s="79"/>
      <c r="W195" s="96"/>
      <c r="X195" s="79"/>
      <c r="Y195" s="80"/>
      <c r="Z195" s="78"/>
      <c r="AA195" s="79"/>
      <c r="AB195" s="79"/>
      <c r="AC195" s="79"/>
      <c r="AD195" s="81" t="s">
        <v>583</v>
      </c>
      <c r="AE195" s="81">
        <v>84289</v>
      </c>
      <c r="AF195" s="39"/>
      <c r="AG195" s="39"/>
      <c r="AH195" s="81">
        <v>84309</v>
      </c>
      <c r="AI195" s="39"/>
      <c r="AJ195" s="39"/>
      <c r="AK195" s="81">
        <v>84329</v>
      </c>
      <c r="AL195" s="39"/>
      <c r="AM195" s="39"/>
      <c r="AN195" s="25">
        <v>84349</v>
      </c>
      <c r="AO195" s="39"/>
      <c r="AP195" s="39"/>
      <c r="AQ195" s="81">
        <v>84369</v>
      </c>
      <c r="AR195" s="39"/>
      <c r="AS195" s="39"/>
      <c r="AT195" s="81">
        <v>79139</v>
      </c>
      <c r="AU195" s="39"/>
      <c r="AV195" s="39"/>
      <c r="AW195" s="25">
        <v>116119</v>
      </c>
      <c r="AX195" s="39"/>
      <c r="AY195" s="39"/>
      <c r="AZ195" s="25">
        <v>110429</v>
      </c>
      <c r="BA195" s="39"/>
      <c r="BB195" s="39"/>
      <c r="BC195" s="25"/>
      <c r="BD195" s="39"/>
      <c r="BE195" s="39"/>
      <c r="BF195" s="25"/>
      <c r="BG195" s="39"/>
      <c r="BH195" s="39"/>
      <c r="BI195" s="25"/>
      <c r="BJ195" s="39"/>
      <c r="BK195" s="39"/>
      <c r="BL195" s="25"/>
      <c r="BM195" s="39"/>
      <c r="BN195" s="39"/>
    </row>
    <row r="196" spans="1:66" x14ac:dyDescent="0.2">
      <c r="A196" s="30" t="s">
        <v>24</v>
      </c>
      <c r="B196" s="30" t="s">
        <v>25</v>
      </c>
      <c r="C196" s="30">
        <f>'À renseigner'!$I$13</f>
        <v>0</v>
      </c>
      <c r="D196" s="77"/>
      <c r="E196" s="78"/>
      <c r="F196" s="78"/>
      <c r="G196" s="78"/>
      <c r="H196" s="78"/>
      <c r="I196" s="79"/>
      <c r="J196" s="79"/>
      <c r="K196" s="79"/>
      <c r="L196" s="79"/>
      <c r="M196" s="78" t="s">
        <v>26</v>
      </c>
      <c r="N196" s="78" t="s">
        <v>26</v>
      </c>
      <c r="O196" s="79"/>
      <c r="P196" s="79"/>
      <c r="Q196" s="79"/>
      <c r="R196" s="79"/>
      <c r="S196" s="79"/>
      <c r="T196" s="79"/>
      <c r="U196" s="79"/>
      <c r="V196" s="79"/>
      <c r="W196" s="96"/>
      <c r="X196" s="79"/>
      <c r="Y196" s="80"/>
      <c r="Z196" s="78"/>
      <c r="AA196" s="79"/>
      <c r="AB196" s="79"/>
      <c r="AC196" s="79"/>
      <c r="AD196" s="81" t="s">
        <v>583</v>
      </c>
      <c r="AE196" s="81">
        <v>84289</v>
      </c>
      <c r="AF196" s="39"/>
      <c r="AG196" s="39"/>
      <c r="AH196" s="81">
        <v>84309</v>
      </c>
      <c r="AI196" s="39"/>
      <c r="AJ196" s="39"/>
      <c r="AK196" s="81">
        <v>84329</v>
      </c>
      <c r="AL196" s="39"/>
      <c r="AM196" s="39"/>
      <c r="AN196" s="25">
        <v>84349</v>
      </c>
      <c r="AO196" s="39"/>
      <c r="AP196" s="39"/>
      <c r="AQ196" s="81">
        <v>84369</v>
      </c>
      <c r="AR196" s="39"/>
      <c r="AS196" s="39"/>
      <c r="AT196" s="81">
        <v>79139</v>
      </c>
      <c r="AU196" s="39"/>
      <c r="AV196" s="39"/>
      <c r="AW196" s="25">
        <v>116119</v>
      </c>
      <c r="AX196" s="39"/>
      <c r="AY196" s="39"/>
      <c r="AZ196" s="25">
        <v>110429</v>
      </c>
      <c r="BA196" s="39"/>
      <c r="BB196" s="39"/>
      <c r="BC196" s="25"/>
      <c r="BD196" s="39"/>
      <c r="BE196" s="39"/>
      <c r="BF196" s="25"/>
      <c r="BG196" s="39"/>
      <c r="BH196" s="39"/>
      <c r="BI196" s="25"/>
      <c r="BJ196" s="39"/>
      <c r="BK196" s="39"/>
      <c r="BL196" s="25"/>
      <c r="BM196" s="39"/>
      <c r="BN196" s="39"/>
    </row>
    <row r="197" spans="1:66" x14ac:dyDescent="0.2">
      <c r="A197" s="30" t="s">
        <v>24</v>
      </c>
      <c r="B197" s="30" t="s">
        <v>25</v>
      </c>
      <c r="C197" s="30">
        <f>'À renseigner'!$I$13</f>
        <v>0</v>
      </c>
      <c r="D197" s="77"/>
      <c r="E197" s="78"/>
      <c r="F197" s="78"/>
      <c r="G197" s="78"/>
      <c r="H197" s="78"/>
      <c r="I197" s="79"/>
      <c r="J197" s="79"/>
      <c r="K197" s="79"/>
      <c r="L197" s="79"/>
      <c r="M197" s="78" t="s">
        <v>26</v>
      </c>
      <c r="N197" s="78" t="s">
        <v>26</v>
      </c>
      <c r="O197" s="79"/>
      <c r="P197" s="79"/>
      <c r="Q197" s="79"/>
      <c r="R197" s="79"/>
      <c r="S197" s="79"/>
      <c r="T197" s="79"/>
      <c r="U197" s="79"/>
      <c r="V197" s="79"/>
      <c r="W197" s="96"/>
      <c r="X197" s="79"/>
      <c r="Y197" s="80"/>
      <c r="Z197" s="78"/>
      <c r="AA197" s="79"/>
      <c r="AB197" s="79"/>
      <c r="AC197" s="79"/>
      <c r="AD197" s="81" t="s">
        <v>583</v>
      </c>
      <c r="AE197" s="81">
        <v>84289</v>
      </c>
      <c r="AF197" s="39"/>
      <c r="AG197" s="39"/>
      <c r="AH197" s="81">
        <v>84309</v>
      </c>
      <c r="AI197" s="39"/>
      <c r="AJ197" s="39"/>
      <c r="AK197" s="81">
        <v>84329</v>
      </c>
      <c r="AL197" s="39"/>
      <c r="AM197" s="39"/>
      <c r="AN197" s="25">
        <v>84349</v>
      </c>
      <c r="AO197" s="39"/>
      <c r="AP197" s="39"/>
      <c r="AQ197" s="81">
        <v>84369</v>
      </c>
      <c r="AR197" s="39"/>
      <c r="AS197" s="39"/>
      <c r="AT197" s="81">
        <v>79139</v>
      </c>
      <c r="AU197" s="39"/>
      <c r="AV197" s="39"/>
      <c r="AW197" s="25">
        <v>116119</v>
      </c>
      <c r="AX197" s="39"/>
      <c r="AY197" s="39"/>
      <c r="AZ197" s="25">
        <v>110429</v>
      </c>
      <c r="BA197" s="39"/>
      <c r="BB197" s="39"/>
      <c r="BC197" s="25"/>
      <c r="BD197" s="39"/>
      <c r="BE197" s="39"/>
      <c r="BF197" s="25"/>
      <c r="BG197" s="39"/>
      <c r="BH197" s="39"/>
      <c r="BI197" s="25"/>
      <c r="BJ197" s="39"/>
      <c r="BK197" s="39"/>
      <c r="BL197" s="25"/>
      <c r="BM197" s="39"/>
      <c r="BN197" s="39"/>
    </row>
    <row r="198" spans="1:66" x14ac:dyDescent="0.2">
      <c r="A198" s="30" t="s">
        <v>24</v>
      </c>
      <c r="B198" s="30" t="s">
        <v>25</v>
      </c>
      <c r="C198" s="30">
        <f>'À renseigner'!$I$13</f>
        <v>0</v>
      </c>
      <c r="D198" s="77"/>
      <c r="E198" s="78"/>
      <c r="F198" s="78"/>
      <c r="G198" s="78"/>
      <c r="H198" s="78"/>
      <c r="I198" s="79"/>
      <c r="J198" s="79"/>
      <c r="K198" s="79"/>
      <c r="L198" s="79"/>
      <c r="M198" s="78" t="s">
        <v>26</v>
      </c>
      <c r="N198" s="78" t="s">
        <v>26</v>
      </c>
      <c r="O198" s="79"/>
      <c r="P198" s="79"/>
      <c r="Q198" s="79"/>
      <c r="R198" s="79"/>
      <c r="S198" s="79"/>
      <c r="T198" s="79"/>
      <c r="U198" s="79"/>
      <c r="V198" s="79"/>
      <c r="W198" s="96"/>
      <c r="X198" s="79"/>
      <c r="Y198" s="80"/>
      <c r="Z198" s="78"/>
      <c r="AA198" s="79"/>
      <c r="AB198" s="79"/>
      <c r="AC198" s="79"/>
      <c r="AD198" s="81" t="s">
        <v>583</v>
      </c>
      <c r="AE198" s="81">
        <v>84289</v>
      </c>
      <c r="AF198" s="39"/>
      <c r="AG198" s="39"/>
      <c r="AH198" s="81">
        <v>84309</v>
      </c>
      <c r="AI198" s="39"/>
      <c r="AJ198" s="39"/>
      <c r="AK198" s="81">
        <v>84329</v>
      </c>
      <c r="AL198" s="39"/>
      <c r="AM198" s="39"/>
      <c r="AN198" s="25">
        <v>84349</v>
      </c>
      <c r="AO198" s="39"/>
      <c r="AP198" s="39"/>
      <c r="AQ198" s="81">
        <v>84369</v>
      </c>
      <c r="AR198" s="39"/>
      <c r="AS198" s="39"/>
      <c r="AT198" s="81">
        <v>79139</v>
      </c>
      <c r="AU198" s="39"/>
      <c r="AV198" s="39"/>
      <c r="AW198" s="25">
        <v>116119</v>
      </c>
      <c r="AX198" s="39"/>
      <c r="AY198" s="39"/>
      <c r="AZ198" s="25">
        <v>110429</v>
      </c>
      <c r="BA198" s="39"/>
      <c r="BB198" s="39"/>
      <c r="BC198" s="25"/>
      <c r="BD198" s="39"/>
      <c r="BE198" s="39"/>
      <c r="BF198" s="25"/>
      <c r="BG198" s="39"/>
      <c r="BH198" s="39"/>
      <c r="BI198" s="25"/>
      <c r="BJ198" s="39"/>
      <c r="BK198" s="39"/>
      <c r="BL198" s="25"/>
      <c r="BM198" s="39"/>
      <c r="BN198" s="39"/>
    </row>
    <row r="199" spans="1:66" x14ac:dyDescent="0.2">
      <c r="A199" s="30" t="s">
        <v>24</v>
      </c>
      <c r="B199" s="30" t="s">
        <v>25</v>
      </c>
      <c r="C199" s="30">
        <f>'À renseigner'!$I$13</f>
        <v>0</v>
      </c>
      <c r="D199" s="77"/>
      <c r="E199" s="78"/>
      <c r="F199" s="78"/>
      <c r="G199" s="78"/>
      <c r="H199" s="78"/>
      <c r="I199" s="79"/>
      <c r="J199" s="79"/>
      <c r="K199" s="79"/>
      <c r="L199" s="79"/>
      <c r="M199" s="78" t="s">
        <v>26</v>
      </c>
      <c r="N199" s="78" t="s">
        <v>26</v>
      </c>
      <c r="O199" s="79"/>
      <c r="P199" s="79"/>
      <c r="Q199" s="79"/>
      <c r="R199" s="79"/>
      <c r="S199" s="79"/>
      <c r="T199" s="79"/>
      <c r="U199" s="79"/>
      <c r="V199" s="79"/>
      <c r="W199" s="96"/>
      <c r="X199" s="79"/>
      <c r="Y199" s="80"/>
      <c r="Z199" s="78"/>
      <c r="AA199" s="79"/>
      <c r="AB199" s="79"/>
      <c r="AC199" s="79"/>
      <c r="AD199" s="81" t="s">
        <v>583</v>
      </c>
      <c r="AE199" s="81">
        <v>84289</v>
      </c>
      <c r="AF199" s="39"/>
      <c r="AG199" s="39"/>
      <c r="AH199" s="81">
        <v>84309</v>
      </c>
      <c r="AI199" s="39"/>
      <c r="AJ199" s="39"/>
      <c r="AK199" s="81">
        <v>84329</v>
      </c>
      <c r="AL199" s="39"/>
      <c r="AM199" s="39"/>
      <c r="AN199" s="25">
        <v>84349</v>
      </c>
      <c r="AO199" s="39"/>
      <c r="AP199" s="39"/>
      <c r="AQ199" s="81">
        <v>84369</v>
      </c>
      <c r="AR199" s="39"/>
      <c r="AS199" s="39"/>
      <c r="AT199" s="81">
        <v>79139</v>
      </c>
      <c r="AU199" s="39"/>
      <c r="AV199" s="39"/>
      <c r="AW199" s="25">
        <v>116119</v>
      </c>
      <c r="AX199" s="39"/>
      <c r="AY199" s="39"/>
      <c r="AZ199" s="25">
        <v>110429</v>
      </c>
      <c r="BA199" s="39"/>
      <c r="BB199" s="39"/>
      <c r="BC199" s="25"/>
      <c r="BD199" s="39"/>
      <c r="BE199" s="39"/>
      <c r="BF199" s="25"/>
      <c r="BG199" s="39"/>
      <c r="BH199" s="39"/>
      <c r="BI199" s="25"/>
      <c r="BJ199" s="39"/>
      <c r="BK199" s="39"/>
      <c r="BL199" s="25"/>
      <c r="BM199" s="39"/>
      <c r="BN199" s="39"/>
    </row>
    <row r="200" spans="1:66" x14ac:dyDescent="0.2">
      <c r="A200" s="30" t="s">
        <v>24</v>
      </c>
      <c r="B200" s="30" t="s">
        <v>25</v>
      </c>
      <c r="C200" s="30">
        <f>'À renseigner'!$I$13</f>
        <v>0</v>
      </c>
      <c r="D200" s="77"/>
      <c r="E200" s="78"/>
      <c r="F200" s="78"/>
      <c r="G200" s="78"/>
      <c r="H200" s="78"/>
      <c r="I200" s="79"/>
      <c r="J200" s="79"/>
      <c r="K200" s="79"/>
      <c r="L200" s="79"/>
      <c r="M200" s="78" t="s">
        <v>26</v>
      </c>
      <c r="N200" s="78" t="s">
        <v>26</v>
      </c>
      <c r="O200" s="79"/>
      <c r="P200" s="79"/>
      <c r="Q200" s="79"/>
      <c r="R200" s="79"/>
      <c r="S200" s="79"/>
      <c r="T200" s="79"/>
      <c r="U200" s="79"/>
      <c r="V200" s="79"/>
      <c r="W200" s="96"/>
      <c r="X200" s="79"/>
      <c r="Y200" s="80"/>
      <c r="Z200" s="78"/>
      <c r="AA200" s="79"/>
      <c r="AB200" s="79"/>
      <c r="AC200" s="79"/>
      <c r="AD200" s="81" t="s">
        <v>583</v>
      </c>
      <c r="AE200" s="81">
        <v>84289</v>
      </c>
      <c r="AF200" s="39"/>
      <c r="AG200" s="39"/>
      <c r="AH200" s="81">
        <v>84309</v>
      </c>
      <c r="AI200" s="39"/>
      <c r="AJ200" s="39"/>
      <c r="AK200" s="81">
        <v>84329</v>
      </c>
      <c r="AL200" s="39"/>
      <c r="AM200" s="39"/>
      <c r="AN200" s="25">
        <v>84349</v>
      </c>
      <c r="AO200" s="39"/>
      <c r="AP200" s="39"/>
      <c r="AQ200" s="81">
        <v>84369</v>
      </c>
      <c r="AR200" s="39"/>
      <c r="AS200" s="39"/>
      <c r="AT200" s="81">
        <v>79139</v>
      </c>
      <c r="AU200" s="39"/>
      <c r="AV200" s="39"/>
      <c r="AW200" s="25">
        <v>116119</v>
      </c>
      <c r="AX200" s="39"/>
      <c r="AY200" s="39"/>
      <c r="AZ200" s="25">
        <v>110429</v>
      </c>
      <c r="BA200" s="39"/>
      <c r="BB200" s="39"/>
      <c r="BC200" s="25"/>
      <c r="BD200" s="39"/>
      <c r="BE200" s="39"/>
      <c r="BF200" s="25"/>
      <c r="BG200" s="39"/>
      <c r="BH200" s="39"/>
      <c r="BI200" s="25"/>
      <c r="BJ200" s="39"/>
      <c r="BK200" s="39"/>
      <c r="BL200" s="25"/>
      <c r="BM200" s="39"/>
      <c r="BN200" s="39"/>
    </row>
    <row r="201" spans="1:66" x14ac:dyDescent="0.2">
      <c r="A201" s="30" t="s">
        <v>24</v>
      </c>
      <c r="B201" s="30" t="s">
        <v>25</v>
      </c>
      <c r="C201" s="30">
        <f>'À renseigner'!$I$13</f>
        <v>0</v>
      </c>
      <c r="D201" s="77"/>
      <c r="E201" s="78"/>
      <c r="F201" s="78"/>
      <c r="G201" s="78"/>
      <c r="H201" s="78"/>
      <c r="I201" s="79"/>
      <c r="J201" s="79"/>
      <c r="K201" s="79"/>
      <c r="L201" s="79"/>
      <c r="M201" s="78" t="s">
        <v>26</v>
      </c>
      <c r="N201" s="78" t="s">
        <v>26</v>
      </c>
      <c r="O201" s="79"/>
      <c r="P201" s="79"/>
      <c r="Q201" s="79"/>
      <c r="R201" s="79"/>
      <c r="S201" s="79"/>
      <c r="T201" s="79"/>
      <c r="U201" s="79"/>
      <c r="V201" s="79"/>
      <c r="W201" s="96"/>
      <c r="X201" s="79"/>
      <c r="Y201" s="80"/>
      <c r="Z201" s="78"/>
      <c r="AA201" s="79"/>
      <c r="AB201" s="79"/>
      <c r="AC201" s="79"/>
      <c r="AD201" s="81" t="s">
        <v>583</v>
      </c>
      <c r="AE201" s="81">
        <v>84289</v>
      </c>
      <c r="AF201" s="39"/>
      <c r="AG201" s="39"/>
      <c r="AH201" s="81">
        <v>84309</v>
      </c>
      <c r="AI201" s="39"/>
      <c r="AJ201" s="39"/>
      <c r="AK201" s="81">
        <v>84329</v>
      </c>
      <c r="AL201" s="39"/>
      <c r="AM201" s="39"/>
      <c r="AN201" s="25">
        <v>84349</v>
      </c>
      <c r="AO201" s="39"/>
      <c r="AP201" s="39"/>
      <c r="AQ201" s="81">
        <v>84369</v>
      </c>
      <c r="AR201" s="39"/>
      <c r="AS201" s="39"/>
      <c r="AT201" s="81">
        <v>79139</v>
      </c>
      <c r="AU201" s="39"/>
      <c r="AV201" s="39"/>
      <c r="AW201" s="25">
        <v>116119</v>
      </c>
      <c r="AX201" s="39"/>
      <c r="AY201" s="39"/>
      <c r="AZ201" s="25">
        <v>110429</v>
      </c>
      <c r="BA201" s="39"/>
      <c r="BB201" s="39"/>
      <c r="BC201" s="25"/>
      <c r="BD201" s="39"/>
      <c r="BE201" s="39"/>
      <c r="BF201" s="25"/>
      <c r="BG201" s="39"/>
      <c r="BH201" s="39"/>
      <c r="BI201" s="25"/>
      <c r="BJ201" s="39"/>
      <c r="BK201" s="39"/>
      <c r="BL201" s="25"/>
      <c r="BM201" s="39"/>
      <c r="BN201" s="39"/>
    </row>
    <row r="202" spans="1:66" x14ac:dyDescent="0.2">
      <c r="A202" s="30" t="s">
        <v>24</v>
      </c>
      <c r="B202" s="30" t="s">
        <v>25</v>
      </c>
      <c r="C202" s="30">
        <f>'À renseigner'!$I$13</f>
        <v>0</v>
      </c>
      <c r="D202" s="77"/>
      <c r="E202" s="78"/>
      <c r="F202" s="78"/>
      <c r="G202" s="78"/>
      <c r="H202" s="78"/>
      <c r="I202" s="79"/>
      <c r="J202" s="79"/>
      <c r="K202" s="79"/>
      <c r="L202" s="79"/>
      <c r="M202" s="78" t="s">
        <v>26</v>
      </c>
      <c r="N202" s="78" t="s">
        <v>26</v>
      </c>
      <c r="O202" s="79"/>
      <c r="P202" s="79"/>
      <c r="Q202" s="79"/>
      <c r="R202" s="79"/>
      <c r="S202" s="79"/>
      <c r="T202" s="79"/>
      <c r="U202" s="79"/>
      <c r="V202" s="79"/>
      <c r="W202" s="96"/>
      <c r="X202" s="79"/>
      <c r="Y202" s="80"/>
      <c r="Z202" s="78"/>
      <c r="AA202" s="79"/>
      <c r="AB202" s="79"/>
      <c r="AC202" s="79"/>
      <c r="AD202" s="81" t="s">
        <v>583</v>
      </c>
      <c r="AE202" s="81">
        <v>84289</v>
      </c>
      <c r="AF202" s="39"/>
      <c r="AG202" s="39"/>
      <c r="AH202" s="81">
        <v>84309</v>
      </c>
      <c r="AI202" s="39"/>
      <c r="AJ202" s="39"/>
      <c r="AK202" s="81">
        <v>84329</v>
      </c>
      <c r="AL202" s="39"/>
      <c r="AM202" s="39"/>
      <c r="AN202" s="25">
        <v>84349</v>
      </c>
      <c r="AO202" s="39"/>
      <c r="AP202" s="39"/>
      <c r="AQ202" s="81">
        <v>84369</v>
      </c>
      <c r="AR202" s="39"/>
      <c r="AS202" s="39"/>
      <c r="AT202" s="81">
        <v>79139</v>
      </c>
      <c r="AU202" s="39"/>
      <c r="AV202" s="39"/>
      <c r="AW202" s="25">
        <v>116119</v>
      </c>
      <c r="AX202" s="39"/>
      <c r="AY202" s="39"/>
      <c r="AZ202" s="25">
        <v>110429</v>
      </c>
      <c r="BA202" s="39"/>
      <c r="BB202" s="39"/>
      <c r="BC202" s="25"/>
      <c r="BD202" s="39"/>
      <c r="BE202" s="39"/>
      <c r="BF202" s="25"/>
      <c r="BG202" s="39"/>
      <c r="BH202" s="39"/>
      <c r="BI202" s="25"/>
      <c r="BJ202" s="39"/>
      <c r="BK202" s="39"/>
      <c r="BL202" s="25"/>
      <c r="BM202" s="39"/>
      <c r="BN202" s="39"/>
    </row>
    <row r="203" spans="1:66" x14ac:dyDescent="0.2">
      <c r="A203" s="30" t="s">
        <v>24</v>
      </c>
      <c r="B203" s="30" t="s">
        <v>25</v>
      </c>
      <c r="C203" s="30">
        <f>'À renseigner'!$I$13</f>
        <v>0</v>
      </c>
      <c r="D203" s="77"/>
      <c r="E203" s="78"/>
      <c r="F203" s="78"/>
      <c r="G203" s="78"/>
      <c r="H203" s="78"/>
      <c r="I203" s="79"/>
      <c r="J203" s="79"/>
      <c r="K203" s="79"/>
      <c r="L203" s="79"/>
      <c r="M203" s="78" t="s">
        <v>26</v>
      </c>
      <c r="N203" s="78" t="s">
        <v>26</v>
      </c>
      <c r="O203" s="79"/>
      <c r="P203" s="79"/>
      <c r="Q203" s="79"/>
      <c r="R203" s="79"/>
      <c r="S203" s="79"/>
      <c r="T203" s="79"/>
      <c r="U203" s="79"/>
      <c r="V203" s="79"/>
      <c r="W203" s="96"/>
      <c r="X203" s="79"/>
      <c r="Y203" s="80"/>
      <c r="Z203" s="78"/>
      <c r="AA203" s="79"/>
      <c r="AB203" s="79"/>
      <c r="AC203" s="79"/>
      <c r="AD203" s="81" t="s">
        <v>583</v>
      </c>
      <c r="AE203" s="81">
        <v>84289</v>
      </c>
      <c r="AF203" s="39"/>
      <c r="AG203" s="39"/>
      <c r="AH203" s="81">
        <v>84309</v>
      </c>
      <c r="AI203" s="39"/>
      <c r="AJ203" s="39"/>
      <c r="AK203" s="81">
        <v>84329</v>
      </c>
      <c r="AL203" s="39"/>
      <c r="AM203" s="39"/>
      <c r="AN203" s="25">
        <v>84349</v>
      </c>
      <c r="AO203" s="39"/>
      <c r="AP203" s="39"/>
      <c r="AQ203" s="81">
        <v>84369</v>
      </c>
      <c r="AR203" s="39"/>
      <c r="AS203" s="39"/>
      <c r="AT203" s="81">
        <v>79139</v>
      </c>
      <c r="AU203" s="39"/>
      <c r="AV203" s="39"/>
      <c r="AW203" s="25">
        <v>116119</v>
      </c>
      <c r="AX203" s="39"/>
      <c r="AY203" s="39"/>
      <c r="AZ203" s="25">
        <v>110429</v>
      </c>
      <c r="BA203" s="39"/>
      <c r="BB203" s="39"/>
      <c r="BC203" s="25"/>
      <c r="BD203" s="39"/>
      <c r="BE203" s="39"/>
      <c r="BF203" s="25"/>
      <c r="BG203" s="39"/>
      <c r="BH203" s="39"/>
      <c r="BI203" s="25"/>
      <c r="BJ203" s="39"/>
      <c r="BK203" s="39"/>
      <c r="BL203" s="25"/>
      <c r="BM203" s="39"/>
      <c r="BN203" s="39"/>
    </row>
    <row r="204" spans="1:66" x14ac:dyDescent="0.2">
      <c r="A204" s="30" t="s">
        <v>24</v>
      </c>
      <c r="B204" s="30" t="s">
        <v>25</v>
      </c>
      <c r="C204" s="30">
        <f>'À renseigner'!$I$13</f>
        <v>0</v>
      </c>
      <c r="D204" s="77"/>
      <c r="E204" s="78"/>
      <c r="F204" s="78"/>
      <c r="G204" s="78"/>
      <c r="H204" s="78"/>
      <c r="I204" s="79"/>
      <c r="J204" s="79"/>
      <c r="K204" s="79"/>
      <c r="L204" s="79"/>
      <c r="M204" s="78" t="s">
        <v>26</v>
      </c>
      <c r="N204" s="78" t="s">
        <v>26</v>
      </c>
      <c r="O204" s="79"/>
      <c r="P204" s="79"/>
      <c r="Q204" s="79"/>
      <c r="R204" s="79"/>
      <c r="S204" s="79"/>
      <c r="T204" s="79"/>
      <c r="U204" s="79"/>
      <c r="V204" s="79"/>
      <c r="W204" s="96"/>
      <c r="X204" s="79"/>
      <c r="Y204" s="80"/>
      <c r="Z204" s="78"/>
      <c r="AA204" s="79"/>
      <c r="AB204" s="79"/>
      <c r="AC204" s="79"/>
      <c r="AD204" s="81" t="s">
        <v>583</v>
      </c>
      <c r="AE204" s="81">
        <v>84289</v>
      </c>
      <c r="AF204" s="39"/>
      <c r="AG204" s="39"/>
      <c r="AH204" s="81">
        <v>84309</v>
      </c>
      <c r="AI204" s="39"/>
      <c r="AJ204" s="39"/>
      <c r="AK204" s="81">
        <v>84329</v>
      </c>
      <c r="AL204" s="39"/>
      <c r="AM204" s="39"/>
      <c r="AN204" s="25">
        <v>84349</v>
      </c>
      <c r="AO204" s="39"/>
      <c r="AP204" s="39"/>
      <c r="AQ204" s="81">
        <v>84369</v>
      </c>
      <c r="AR204" s="39"/>
      <c r="AS204" s="39"/>
      <c r="AT204" s="81">
        <v>79139</v>
      </c>
      <c r="AU204" s="39"/>
      <c r="AV204" s="39"/>
      <c r="AW204" s="25">
        <v>116119</v>
      </c>
      <c r="AX204" s="39"/>
      <c r="AY204" s="39"/>
      <c r="AZ204" s="25">
        <v>110429</v>
      </c>
      <c r="BA204" s="39"/>
      <c r="BB204" s="39"/>
      <c r="BC204" s="25"/>
      <c r="BD204" s="39"/>
      <c r="BE204" s="39"/>
      <c r="BF204" s="25"/>
      <c r="BG204" s="39"/>
      <c r="BH204" s="39"/>
      <c r="BI204" s="25"/>
      <c r="BJ204" s="39"/>
      <c r="BK204" s="39"/>
      <c r="BL204" s="25"/>
      <c r="BM204" s="39"/>
      <c r="BN204" s="39"/>
    </row>
    <row r="205" spans="1:66" x14ac:dyDescent="0.2">
      <c r="A205" s="30" t="s">
        <v>24</v>
      </c>
      <c r="B205" s="30" t="s">
        <v>25</v>
      </c>
      <c r="C205" s="30">
        <f>'À renseigner'!$I$13</f>
        <v>0</v>
      </c>
      <c r="D205" s="77"/>
      <c r="E205" s="78"/>
      <c r="F205" s="78"/>
      <c r="G205" s="78"/>
      <c r="H205" s="78"/>
      <c r="I205" s="79"/>
      <c r="J205" s="79"/>
      <c r="K205" s="79"/>
      <c r="L205" s="79"/>
      <c r="M205" s="78" t="s">
        <v>26</v>
      </c>
      <c r="N205" s="78" t="s">
        <v>26</v>
      </c>
      <c r="O205" s="79"/>
      <c r="P205" s="79"/>
      <c r="Q205" s="79"/>
      <c r="R205" s="79"/>
      <c r="S205" s="79"/>
      <c r="T205" s="79"/>
      <c r="U205" s="79"/>
      <c r="V205" s="79"/>
      <c r="W205" s="96"/>
      <c r="X205" s="79"/>
      <c r="Y205" s="80"/>
      <c r="Z205" s="78"/>
      <c r="AA205" s="79"/>
      <c r="AB205" s="79"/>
      <c r="AC205" s="79"/>
      <c r="AD205" s="81" t="s">
        <v>583</v>
      </c>
      <c r="AE205" s="81">
        <v>84289</v>
      </c>
      <c r="AF205" s="39"/>
      <c r="AG205" s="39"/>
      <c r="AH205" s="81">
        <v>84309</v>
      </c>
      <c r="AI205" s="39"/>
      <c r="AJ205" s="39"/>
      <c r="AK205" s="81">
        <v>84329</v>
      </c>
      <c r="AL205" s="39"/>
      <c r="AM205" s="39"/>
      <c r="AN205" s="25">
        <v>84349</v>
      </c>
      <c r="AO205" s="39"/>
      <c r="AP205" s="39"/>
      <c r="AQ205" s="81">
        <v>84369</v>
      </c>
      <c r="AR205" s="39"/>
      <c r="AS205" s="39"/>
      <c r="AT205" s="81">
        <v>79139</v>
      </c>
      <c r="AU205" s="39"/>
      <c r="AV205" s="39"/>
      <c r="AW205" s="25">
        <v>116119</v>
      </c>
      <c r="AX205" s="39"/>
      <c r="AY205" s="39"/>
      <c r="AZ205" s="25">
        <v>110429</v>
      </c>
      <c r="BA205" s="39"/>
      <c r="BB205" s="39"/>
      <c r="BC205" s="25"/>
      <c r="BD205" s="39"/>
      <c r="BE205" s="39"/>
      <c r="BF205" s="25"/>
      <c r="BG205" s="39"/>
      <c r="BH205" s="39"/>
      <c r="BI205" s="25"/>
      <c r="BJ205" s="39"/>
      <c r="BK205" s="39"/>
      <c r="BL205" s="25"/>
      <c r="BM205" s="39"/>
      <c r="BN205" s="39"/>
    </row>
    <row r="206" spans="1:66" x14ac:dyDescent="0.2">
      <c r="A206" s="30" t="s">
        <v>24</v>
      </c>
      <c r="B206" s="30" t="s">
        <v>25</v>
      </c>
      <c r="C206" s="30">
        <f>'À renseigner'!$I$13</f>
        <v>0</v>
      </c>
      <c r="D206" s="77"/>
      <c r="E206" s="78"/>
      <c r="F206" s="78"/>
      <c r="G206" s="78"/>
      <c r="H206" s="78"/>
      <c r="I206" s="79"/>
      <c r="J206" s="79"/>
      <c r="K206" s="79"/>
      <c r="L206" s="79"/>
      <c r="M206" s="78" t="s">
        <v>26</v>
      </c>
      <c r="N206" s="78" t="s">
        <v>26</v>
      </c>
      <c r="O206" s="79"/>
      <c r="P206" s="79"/>
      <c r="Q206" s="79"/>
      <c r="R206" s="79"/>
      <c r="S206" s="79"/>
      <c r="T206" s="79"/>
      <c r="U206" s="79"/>
      <c r="V206" s="79"/>
      <c r="W206" s="96"/>
      <c r="X206" s="79"/>
      <c r="Y206" s="80"/>
      <c r="Z206" s="78"/>
      <c r="AA206" s="79"/>
      <c r="AB206" s="79"/>
      <c r="AC206" s="79"/>
      <c r="AD206" s="81" t="s">
        <v>583</v>
      </c>
      <c r="AE206" s="81">
        <v>84289</v>
      </c>
      <c r="AF206" s="39"/>
      <c r="AG206" s="39"/>
      <c r="AH206" s="81">
        <v>84309</v>
      </c>
      <c r="AI206" s="39"/>
      <c r="AJ206" s="39"/>
      <c r="AK206" s="81">
        <v>84329</v>
      </c>
      <c r="AL206" s="39"/>
      <c r="AM206" s="39"/>
      <c r="AN206" s="25">
        <v>84349</v>
      </c>
      <c r="AO206" s="39"/>
      <c r="AP206" s="39"/>
      <c r="AQ206" s="81">
        <v>84369</v>
      </c>
      <c r="AR206" s="39"/>
      <c r="AS206" s="39"/>
      <c r="AT206" s="81">
        <v>79139</v>
      </c>
      <c r="AU206" s="39"/>
      <c r="AV206" s="39"/>
      <c r="AW206" s="25">
        <v>116119</v>
      </c>
      <c r="AX206" s="39"/>
      <c r="AY206" s="39"/>
      <c r="AZ206" s="25">
        <v>110429</v>
      </c>
      <c r="BA206" s="39"/>
      <c r="BB206" s="39"/>
      <c r="BC206" s="25"/>
      <c r="BD206" s="39"/>
      <c r="BE206" s="39"/>
      <c r="BF206" s="25"/>
      <c r="BG206" s="39"/>
      <c r="BH206" s="39"/>
      <c r="BI206" s="25"/>
      <c r="BJ206" s="39"/>
      <c r="BK206" s="39"/>
      <c r="BL206" s="25"/>
      <c r="BM206" s="39"/>
      <c r="BN206" s="39"/>
    </row>
    <row r="207" spans="1:66" x14ac:dyDescent="0.2">
      <c r="A207" s="30" t="s">
        <v>24</v>
      </c>
      <c r="B207" s="30" t="s">
        <v>25</v>
      </c>
      <c r="C207" s="30">
        <f>'À renseigner'!$I$13</f>
        <v>0</v>
      </c>
      <c r="D207" s="77"/>
      <c r="E207" s="78"/>
      <c r="F207" s="78"/>
      <c r="G207" s="78"/>
      <c r="H207" s="78"/>
      <c r="I207" s="79"/>
      <c r="J207" s="79"/>
      <c r="K207" s="79"/>
      <c r="L207" s="79"/>
      <c r="M207" s="78" t="s">
        <v>26</v>
      </c>
      <c r="N207" s="78" t="s">
        <v>26</v>
      </c>
      <c r="O207" s="79"/>
      <c r="P207" s="79"/>
      <c r="Q207" s="79"/>
      <c r="R207" s="79"/>
      <c r="S207" s="79"/>
      <c r="T207" s="79"/>
      <c r="U207" s="79"/>
      <c r="V207" s="79"/>
      <c r="W207" s="96"/>
      <c r="X207" s="79"/>
      <c r="Y207" s="80"/>
      <c r="Z207" s="78"/>
      <c r="AA207" s="79"/>
      <c r="AB207" s="79"/>
      <c r="AC207" s="79"/>
      <c r="AD207" s="81" t="s">
        <v>583</v>
      </c>
      <c r="AE207" s="81">
        <v>84289</v>
      </c>
      <c r="AF207" s="39"/>
      <c r="AG207" s="39"/>
      <c r="AH207" s="81">
        <v>84309</v>
      </c>
      <c r="AI207" s="39"/>
      <c r="AJ207" s="39"/>
      <c r="AK207" s="81">
        <v>84329</v>
      </c>
      <c r="AL207" s="39"/>
      <c r="AM207" s="39"/>
      <c r="AN207" s="25">
        <v>84349</v>
      </c>
      <c r="AO207" s="39"/>
      <c r="AP207" s="39"/>
      <c r="AQ207" s="81">
        <v>84369</v>
      </c>
      <c r="AR207" s="39"/>
      <c r="AS207" s="39"/>
      <c r="AT207" s="81">
        <v>79139</v>
      </c>
      <c r="AU207" s="39"/>
      <c r="AV207" s="39"/>
      <c r="AW207" s="25">
        <v>116119</v>
      </c>
      <c r="AX207" s="39"/>
      <c r="AY207" s="39"/>
      <c r="AZ207" s="25">
        <v>110429</v>
      </c>
      <c r="BA207" s="39"/>
      <c r="BB207" s="39"/>
      <c r="BC207" s="25"/>
      <c r="BD207" s="39"/>
      <c r="BE207" s="39"/>
      <c r="BF207" s="25"/>
      <c r="BG207" s="39"/>
      <c r="BH207" s="39"/>
      <c r="BI207" s="25"/>
      <c r="BJ207" s="39"/>
      <c r="BK207" s="39"/>
      <c r="BL207" s="25"/>
      <c r="BM207" s="39"/>
      <c r="BN207" s="39"/>
    </row>
    <row r="208" spans="1:66" x14ac:dyDescent="0.2">
      <c r="A208" s="30" t="s">
        <v>24</v>
      </c>
      <c r="B208" s="30" t="s">
        <v>25</v>
      </c>
      <c r="C208" s="30">
        <f>'À renseigner'!$I$13</f>
        <v>0</v>
      </c>
      <c r="D208" s="77"/>
      <c r="E208" s="78"/>
      <c r="F208" s="78"/>
      <c r="G208" s="78"/>
      <c r="H208" s="78"/>
      <c r="I208" s="79"/>
      <c r="J208" s="79"/>
      <c r="K208" s="79"/>
      <c r="L208" s="79"/>
      <c r="M208" s="78" t="s">
        <v>26</v>
      </c>
      <c r="N208" s="78" t="s">
        <v>26</v>
      </c>
      <c r="O208" s="79"/>
      <c r="P208" s="79"/>
      <c r="Q208" s="79"/>
      <c r="R208" s="79"/>
      <c r="S208" s="79"/>
      <c r="T208" s="79"/>
      <c r="U208" s="79"/>
      <c r="V208" s="79"/>
      <c r="W208" s="96"/>
      <c r="X208" s="79"/>
      <c r="Y208" s="80"/>
      <c r="Z208" s="78"/>
      <c r="AA208" s="79"/>
      <c r="AB208" s="79"/>
      <c r="AC208" s="79"/>
      <c r="AD208" s="81" t="s">
        <v>583</v>
      </c>
      <c r="AE208" s="81">
        <v>84289</v>
      </c>
      <c r="AF208" s="39"/>
      <c r="AG208" s="39"/>
      <c r="AH208" s="81">
        <v>84309</v>
      </c>
      <c r="AI208" s="39"/>
      <c r="AJ208" s="39"/>
      <c r="AK208" s="81">
        <v>84329</v>
      </c>
      <c r="AL208" s="39"/>
      <c r="AM208" s="39"/>
      <c r="AN208" s="25">
        <v>84349</v>
      </c>
      <c r="AO208" s="39"/>
      <c r="AP208" s="39"/>
      <c r="AQ208" s="81">
        <v>84369</v>
      </c>
      <c r="AR208" s="39"/>
      <c r="AS208" s="39"/>
      <c r="AT208" s="81">
        <v>79139</v>
      </c>
      <c r="AU208" s="39"/>
      <c r="AV208" s="39"/>
      <c r="AW208" s="25">
        <v>116119</v>
      </c>
      <c r="AX208" s="39"/>
      <c r="AY208" s="39"/>
      <c r="AZ208" s="25">
        <v>110429</v>
      </c>
      <c r="BA208" s="39"/>
      <c r="BB208" s="39"/>
      <c r="BC208" s="25"/>
      <c r="BD208" s="39"/>
      <c r="BE208" s="39"/>
      <c r="BF208" s="25"/>
      <c r="BG208" s="39"/>
      <c r="BH208" s="39"/>
      <c r="BI208" s="25"/>
      <c r="BJ208" s="39"/>
      <c r="BK208" s="39"/>
      <c r="BL208" s="25"/>
      <c r="BM208" s="39"/>
      <c r="BN208" s="39"/>
    </row>
    <row r="209" spans="1:66" x14ac:dyDescent="0.2">
      <c r="A209" s="30" t="s">
        <v>24</v>
      </c>
      <c r="B209" s="30" t="s">
        <v>25</v>
      </c>
      <c r="C209" s="30">
        <f>'À renseigner'!$I$13</f>
        <v>0</v>
      </c>
      <c r="D209" s="77"/>
      <c r="E209" s="78"/>
      <c r="F209" s="78"/>
      <c r="G209" s="78"/>
      <c r="H209" s="78"/>
      <c r="I209" s="79"/>
      <c r="J209" s="79"/>
      <c r="K209" s="79"/>
      <c r="L209" s="79"/>
      <c r="M209" s="78" t="s">
        <v>26</v>
      </c>
      <c r="N209" s="78" t="s">
        <v>26</v>
      </c>
      <c r="O209" s="79"/>
      <c r="P209" s="79"/>
      <c r="Q209" s="79"/>
      <c r="R209" s="79"/>
      <c r="S209" s="79"/>
      <c r="T209" s="79"/>
      <c r="U209" s="79"/>
      <c r="V209" s="79"/>
      <c r="W209" s="96"/>
      <c r="X209" s="79"/>
      <c r="Y209" s="80"/>
      <c r="Z209" s="78"/>
      <c r="AA209" s="79"/>
      <c r="AB209" s="79"/>
      <c r="AC209" s="79"/>
      <c r="AD209" s="81" t="s">
        <v>583</v>
      </c>
      <c r="AE209" s="81">
        <v>84289</v>
      </c>
      <c r="AF209" s="39"/>
      <c r="AG209" s="39"/>
      <c r="AH209" s="81">
        <v>84309</v>
      </c>
      <c r="AI209" s="39"/>
      <c r="AJ209" s="39"/>
      <c r="AK209" s="81">
        <v>84329</v>
      </c>
      <c r="AL209" s="39"/>
      <c r="AM209" s="39"/>
      <c r="AN209" s="25">
        <v>84349</v>
      </c>
      <c r="AO209" s="39"/>
      <c r="AP209" s="39"/>
      <c r="AQ209" s="81">
        <v>84369</v>
      </c>
      <c r="AR209" s="39"/>
      <c r="AS209" s="39"/>
      <c r="AT209" s="81">
        <v>79139</v>
      </c>
      <c r="AU209" s="39"/>
      <c r="AV209" s="39"/>
      <c r="AW209" s="25">
        <v>116119</v>
      </c>
      <c r="AX209" s="39"/>
      <c r="AY209" s="39"/>
      <c r="AZ209" s="25">
        <v>110429</v>
      </c>
      <c r="BA209" s="39"/>
      <c r="BB209" s="39"/>
      <c r="BC209" s="25"/>
      <c r="BD209" s="39"/>
      <c r="BE209" s="39"/>
      <c r="BF209" s="25"/>
      <c r="BG209" s="39"/>
      <c r="BH209" s="39"/>
      <c r="BI209" s="25"/>
      <c r="BJ209" s="39"/>
      <c r="BK209" s="39"/>
      <c r="BL209" s="25"/>
      <c r="BM209" s="39"/>
      <c r="BN209" s="39"/>
    </row>
    <row r="210" spans="1:66" x14ac:dyDescent="0.2">
      <c r="A210" s="30" t="s">
        <v>24</v>
      </c>
      <c r="B210" s="30" t="s">
        <v>25</v>
      </c>
      <c r="C210" s="30">
        <f>'À renseigner'!$I$13</f>
        <v>0</v>
      </c>
      <c r="D210" s="77"/>
      <c r="E210" s="78"/>
      <c r="F210" s="78"/>
      <c r="G210" s="78"/>
      <c r="H210" s="78"/>
      <c r="I210" s="79"/>
      <c r="J210" s="79"/>
      <c r="K210" s="79"/>
      <c r="L210" s="79"/>
      <c r="M210" s="78" t="s">
        <v>26</v>
      </c>
      <c r="N210" s="78" t="s">
        <v>26</v>
      </c>
      <c r="O210" s="79"/>
      <c r="P210" s="79"/>
      <c r="Q210" s="79"/>
      <c r="R210" s="79"/>
      <c r="S210" s="79"/>
      <c r="T210" s="79"/>
      <c r="U210" s="79"/>
      <c r="V210" s="79"/>
      <c r="W210" s="96"/>
      <c r="X210" s="79"/>
      <c r="Y210" s="80"/>
      <c r="Z210" s="78"/>
      <c r="AA210" s="79"/>
      <c r="AB210" s="79"/>
      <c r="AC210" s="79"/>
      <c r="AD210" s="81" t="s">
        <v>583</v>
      </c>
      <c r="AE210" s="81">
        <v>84289</v>
      </c>
      <c r="AF210" s="39"/>
      <c r="AG210" s="39"/>
      <c r="AH210" s="81">
        <v>84309</v>
      </c>
      <c r="AI210" s="39"/>
      <c r="AJ210" s="39"/>
      <c r="AK210" s="81">
        <v>84329</v>
      </c>
      <c r="AL210" s="39"/>
      <c r="AM210" s="39"/>
      <c r="AN210" s="25">
        <v>84349</v>
      </c>
      <c r="AO210" s="39"/>
      <c r="AP210" s="39"/>
      <c r="AQ210" s="81">
        <v>84369</v>
      </c>
      <c r="AR210" s="39"/>
      <c r="AS210" s="39"/>
      <c r="AT210" s="81">
        <v>79139</v>
      </c>
      <c r="AU210" s="39"/>
      <c r="AV210" s="39"/>
      <c r="AW210" s="25">
        <v>116119</v>
      </c>
      <c r="AX210" s="39"/>
      <c r="AY210" s="39"/>
      <c r="AZ210" s="25">
        <v>110429</v>
      </c>
      <c r="BA210" s="39"/>
      <c r="BB210" s="39"/>
      <c r="BC210" s="25"/>
      <c r="BD210" s="39"/>
      <c r="BE210" s="39"/>
      <c r="BF210" s="25"/>
      <c r="BG210" s="39"/>
      <c r="BH210" s="39"/>
      <c r="BI210" s="25"/>
      <c r="BJ210" s="39"/>
      <c r="BK210" s="39"/>
      <c r="BL210" s="25"/>
      <c r="BM210" s="39"/>
      <c r="BN210" s="39"/>
    </row>
    <row r="211" spans="1:66" x14ac:dyDescent="0.2">
      <c r="A211" s="30" t="s">
        <v>24</v>
      </c>
      <c r="B211" s="30" t="s">
        <v>25</v>
      </c>
      <c r="C211" s="30">
        <f>'À renseigner'!$I$13</f>
        <v>0</v>
      </c>
      <c r="D211" s="77"/>
      <c r="E211" s="78"/>
      <c r="F211" s="78"/>
      <c r="G211" s="78"/>
      <c r="H211" s="78"/>
      <c r="I211" s="79"/>
      <c r="J211" s="79"/>
      <c r="K211" s="79"/>
      <c r="L211" s="79"/>
      <c r="M211" s="78" t="s">
        <v>26</v>
      </c>
      <c r="N211" s="78" t="s">
        <v>26</v>
      </c>
      <c r="O211" s="79"/>
      <c r="P211" s="79"/>
      <c r="Q211" s="79"/>
      <c r="R211" s="79"/>
      <c r="S211" s="79"/>
      <c r="T211" s="79"/>
      <c r="U211" s="79"/>
      <c r="V211" s="79"/>
      <c r="W211" s="96"/>
      <c r="X211" s="79"/>
      <c r="Y211" s="80"/>
      <c r="Z211" s="78"/>
      <c r="AA211" s="79"/>
      <c r="AB211" s="79"/>
      <c r="AC211" s="79"/>
      <c r="AD211" s="81" t="s">
        <v>583</v>
      </c>
      <c r="AE211" s="81">
        <v>84289</v>
      </c>
      <c r="AF211" s="39"/>
      <c r="AG211" s="39"/>
      <c r="AH211" s="81">
        <v>84309</v>
      </c>
      <c r="AI211" s="39"/>
      <c r="AJ211" s="39"/>
      <c r="AK211" s="81">
        <v>84329</v>
      </c>
      <c r="AL211" s="39"/>
      <c r="AM211" s="39"/>
      <c r="AN211" s="25">
        <v>84349</v>
      </c>
      <c r="AO211" s="39"/>
      <c r="AP211" s="39"/>
      <c r="AQ211" s="81">
        <v>84369</v>
      </c>
      <c r="AR211" s="39"/>
      <c r="AS211" s="39"/>
      <c r="AT211" s="81">
        <v>79139</v>
      </c>
      <c r="AU211" s="39"/>
      <c r="AV211" s="39"/>
      <c r="AW211" s="25">
        <v>116119</v>
      </c>
      <c r="AX211" s="39"/>
      <c r="AY211" s="39"/>
      <c r="AZ211" s="25">
        <v>110429</v>
      </c>
      <c r="BA211" s="39"/>
      <c r="BB211" s="39"/>
      <c r="BC211" s="25"/>
      <c r="BD211" s="39"/>
      <c r="BE211" s="39"/>
      <c r="BF211" s="25"/>
      <c r="BG211" s="39"/>
      <c r="BH211" s="39"/>
      <c r="BI211" s="25"/>
      <c r="BJ211" s="39"/>
      <c r="BK211" s="39"/>
      <c r="BL211" s="25"/>
      <c r="BM211" s="39"/>
      <c r="BN211" s="39"/>
    </row>
    <row r="212" spans="1:66" x14ac:dyDescent="0.2">
      <c r="A212" s="30" t="s">
        <v>24</v>
      </c>
      <c r="B212" s="30" t="s">
        <v>25</v>
      </c>
      <c r="C212" s="30">
        <f>'À renseigner'!$I$13</f>
        <v>0</v>
      </c>
      <c r="D212" s="77"/>
      <c r="E212" s="78"/>
      <c r="F212" s="78"/>
      <c r="G212" s="78"/>
      <c r="H212" s="78"/>
      <c r="I212" s="79"/>
      <c r="J212" s="79"/>
      <c r="K212" s="79"/>
      <c r="L212" s="79"/>
      <c r="M212" s="78" t="s">
        <v>26</v>
      </c>
      <c r="N212" s="78" t="s">
        <v>26</v>
      </c>
      <c r="O212" s="79"/>
      <c r="P212" s="79"/>
      <c r="Q212" s="79"/>
      <c r="R212" s="79"/>
      <c r="S212" s="79"/>
      <c r="T212" s="79"/>
      <c r="U212" s="79"/>
      <c r="V212" s="79"/>
      <c r="W212" s="96"/>
      <c r="X212" s="79"/>
      <c r="Y212" s="80"/>
      <c r="Z212" s="78"/>
      <c r="AA212" s="79"/>
      <c r="AB212" s="79"/>
      <c r="AC212" s="79"/>
      <c r="AD212" s="81" t="s">
        <v>583</v>
      </c>
      <c r="AE212" s="81">
        <v>84289</v>
      </c>
      <c r="AF212" s="39"/>
      <c r="AG212" s="39"/>
      <c r="AH212" s="81">
        <v>84309</v>
      </c>
      <c r="AI212" s="39"/>
      <c r="AJ212" s="39"/>
      <c r="AK212" s="81">
        <v>84329</v>
      </c>
      <c r="AL212" s="39"/>
      <c r="AM212" s="39"/>
      <c r="AN212" s="25">
        <v>84349</v>
      </c>
      <c r="AO212" s="39"/>
      <c r="AP212" s="39"/>
      <c r="AQ212" s="81">
        <v>84369</v>
      </c>
      <c r="AR212" s="39"/>
      <c r="AS212" s="39"/>
      <c r="AT212" s="81">
        <v>79139</v>
      </c>
      <c r="AU212" s="39"/>
      <c r="AV212" s="39"/>
      <c r="AW212" s="25">
        <v>116119</v>
      </c>
      <c r="AX212" s="39"/>
      <c r="AY212" s="39"/>
      <c r="AZ212" s="25">
        <v>110429</v>
      </c>
      <c r="BA212" s="39"/>
      <c r="BB212" s="39"/>
      <c r="BC212" s="25"/>
      <c r="BD212" s="39"/>
      <c r="BE212" s="39"/>
      <c r="BF212" s="25"/>
      <c r="BG212" s="39"/>
      <c r="BH212" s="39"/>
      <c r="BI212" s="25"/>
      <c r="BJ212" s="39"/>
      <c r="BK212" s="39"/>
      <c r="BL212" s="25"/>
      <c r="BM212" s="39"/>
      <c r="BN212" s="39"/>
    </row>
    <row r="213" spans="1:66" x14ac:dyDescent="0.2">
      <c r="A213" s="30" t="s">
        <v>24</v>
      </c>
      <c r="B213" s="30" t="s">
        <v>25</v>
      </c>
      <c r="C213" s="30">
        <f>'À renseigner'!$I$13</f>
        <v>0</v>
      </c>
      <c r="D213" s="77"/>
      <c r="E213" s="78"/>
      <c r="F213" s="78"/>
      <c r="G213" s="78"/>
      <c r="H213" s="78"/>
      <c r="I213" s="79"/>
      <c r="J213" s="79"/>
      <c r="K213" s="79"/>
      <c r="L213" s="79"/>
      <c r="M213" s="78" t="s">
        <v>26</v>
      </c>
      <c r="N213" s="78" t="s">
        <v>26</v>
      </c>
      <c r="O213" s="79"/>
      <c r="P213" s="79"/>
      <c r="Q213" s="79"/>
      <c r="R213" s="79"/>
      <c r="S213" s="79"/>
      <c r="T213" s="79"/>
      <c r="U213" s="79"/>
      <c r="V213" s="79"/>
      <c r="W213" s="96"/>
      <c r="X213" s="79"/>
      <c r="Y213" s="80"/>
      <c r="Z213" s="78"/>
      <c r="AA213" s="79"/>
      <c r="AB213" s="79"/>
      <c r="AC213" s="79"/>
      <c r="AD213" s="81" t="s">
        <v>583</v>
      </c>
      <c r="AE213" s="81">
        <v>84289</v>
      </c>
      <c r="AF213" s="39"/>
      <c r="AG213" s="39"/>
      <c r="AH213" s="81">
        <v>84309</v>
      </c>
      <c r="AI213" s="39"/>
      <c r="AJ213" s="39"/>
      <c r="AK213" s="81">
        <v>84329</v>
      </c>
      <c r="AL213" s="39"/>
      <c r="AM213" s="39"/>
      <c r="AN213" s="25">
        <v>84349</v>
      </c>
      <c r="AO213" s="39"/>
      <c r="AP213" s="39"/>
      <c r="AQ213" s="81">
        <v>84369</v>
      </c>
      <c r="AR213" s="39"/>
      <c r="AS213" s="39"/>
      <c r="AT213" s="81">
        <v>79139</v>
      </c>
      <c r="AU213" s="39"/>
      <c r="AV213" s="39"/>
      <c r="AW213" s="25">
        <v>116119</v>
      </c>
      <c r="AX213" s="39"/>
      <c r="AY213" s="39"/>
      <c r="AZ213" s="25">
        <v>110429</v>
      </c>
      <c r="BA213" s="39"/>
      <c r="BB213" s="39"/>
      <c r="BC213" s="25"/>
      <c r="BD213" s="39"/>
      <c r="BE213" s="39"/>
      <c r="BF213" s="25"/>
      <c r="BG213" s="39"/>
      <c r="BH213" s="39"/>
      <c r="BI213" s="25"/>
      <c r="BJ213" s="39"/>
      <c r="BK213" s="39"/>
      <c r="BL213" s="25"/>
      <c r="BM213" s="39"/>
      <c r="BN213" s="39"/>
    </row>
    <row r="214" spans="1:66" x14ac:dyDescent="0.2">
      <c r="A214" s="30" t="s">
        <v>24</v>
      </c>
      <c r="B214" s="30" t="s">
        <v>25</v>
      </c>
      <c r="C214" s="30">
        <f>'À renseigner'!$I$13</f>
        <v>0</v>
      </c>
      <c r="D214" s="77"/>
      <c r="E214" s="78"/>
      <c r="F214" s="78"/>
      <c r="G214" s="78"/>
      <c r="H214" s="78"/>
      <c r="I214" s="79"/>
      <c r="J214" s="79"/>
      <c r="K214" s="79"/>
      <c r="L214" s="79"/>
      <c r="M214" s="78" t="s">
        <v>26</v>
      </c>
      <c r="N214" s="78" t="s">
        <v>26</v>
      </c>
      <c r="O214" s="79"/>
      <c r="P214" s="79"/>
      <c r="Q214" s="79"/>
      <c r="R214" s="79"/>
      <c r="S214" s="79"/>
      <c r="T214" s="79"/>
      <c r="U214" s="79"/>
      <c r="V214" s="79"/>
      <c r="W214" s="96"/>
      <c r="X214" s="79"/>
      <c r="Y214" s="80"/>
      <c r="Z214" s="78"/>
      <c r="AA214" s="79"/>
      <c r="AB214" s="79"/>
      <c r="AC214" s="79"/>
      <c r="AD214" s="81" t="s">
        <v>583</v>
      </c>
      <c r="AE214" s="81">
        <v>84289</v>
      </c>
      <c r="AF214" s="39"/>
      <c r="AG214" s="39"/>
      <c r="AH214" s="81">
        <v>84309</v>
      </c>
      <c r="AI214" s="39"/>
      <c r="AJ214" s="39"/>
      <c r="AK214" s="81">
        <v>84329</v>
      </c>
      <c r="AL214" s="39"/>
      <c r="AM214" s="39"/>
      <c r="AN214" s="25">
        <v>84349</v>
      </c>
      <c r="AO214" s="39"/>
      <c r="AP214" s="39"/>
      <c r="AQ214" s="81">
        <v>84369</v>
      </c>
      <c r="AR214" s="39"/>
      <c r="AS214" s="39"/>
      <c r="AT214" s="81">
        <v>79139</v>
      </c>
      <c r="AU214" s="39"/>
      <c r="AV214" s="39"/>
      <c r="AW214" s="25">
        <v>116119</v>
      </c>
      <c r="AX214" s="39"/>
      <c r="AY214" s="39"/>
      <c r="AZ214" s="25">
        <v>110429</v>
      </c>
      <c r="BA214" s="39"/>
      <c r="BB214" s="39"/>
      <c r="BC214" s="25"/>
      <c r="BD214" s="39"/>
      <c r="BE214" s="39"/>
      <c r="BF214" s="25"/>
      <c r="BG214" s="39"/>
      <c r="BH214" s="39"/>
      <c r="BI214" s="25"/>
      <c r="BJ214" s="39"/>
      <c r="BK214" s="39"/>
      <c r="BL214" s="25"/>
      <c r="BM214" s="39"/>
      <c r="BN214" s="39"/>
    </row>
    <row r="215" spans="1:66" x14ac:dyDescent="0.2">
      <c r="A215" s="30" t="s">
        <v>24</v>
      </c>
      <c r="B215" s="30" t="s">
        <v>25</v>
      </c>
      <c r="C215" s="30">
        <f>'À renseigner'!$I$13</f>
        <v>0</v>
      </c>
      <c r="D215" s="77"/>
      <c r="E215" s="78"/>
      <c r="F215" s="78"/>
      <c r="G215" s="78"/>
      <c r="H215" s="78"/>
      <c r="I215" s="79"/>
      <c r="J215" s="79"/>
      <c r="K215" s="79"/>
      <c r="L215" s="79"/>
      <c r="M215" s="78" t="s">
        <v>26</v>
      </c>
      <c r="N215" s="78" t="s">
        <v>26</v>
      </c>
      <c r="O215" s="79"/>
      <c r="P215" s="79"/>
      <c r="Q215" s="79"/>
      <c r="R215" s="79"/>
      <c r="S215" s="79"/>
      <c r="T215" s="79"/>
      <c r="U215" s="79"/>
      <c r="V215" s="79"/>
      <c r="W215" s="96"/>
      <c r="X215" s="79"/>
      <c r="Y215" s="80"/>
      <c r="Z215" s="78"/>
      <c r="AA215" s="79"/>
      <c r="AB215" s="79"/>
      <c r="AC215" s="79"/>
      <c r="AD215" s="81" t="s">
        <v>583</v>
      </c>
      <c r="AE215" s="81">
        <v>84289</v>
      </c>
      <c r="AF215" s="39"/>
      <c r="AG215" s="39"/>
      <c r="AH215" s="81">
        <v>84309</v>
      </c>
      <c r="AI215" s="39"/>
      <c r="AJ215" s="39"/>
      <c r="AK215" s="81">
        <v>84329</v>
      </c>
      <c r="AL215" s="39"/>
      <c r="AM215" s="39"/>
      <c r="AN215" s="25">
        <v>84349</v>
      </c>
      <c r="AO215" s="39"/>
      <c r="AP215" s="39"/>
      <c r="AQ215" s="81">
        <v>84369</v>
      </c>
      <c r="AR215" s="39"/>
      <c r="AS215" s="39"/>
      <c r="AT215" s="81">
        <v>79139</v>
      </c>
      <c r="AU215" s="39"/>
      <c r="AV215" s="39"/>
      <c r="AW215" s="25">
        <v>116119</v>
      </c>
      <c r="AX215" s="39"/>
      <c r="AY215" s="39"/>
      <c r="AZ215" s="25">
        <v>110429</v>
      </c>
      <c r="BA215" s="39"/>
      <c r="BB215" s="39"/>
      <c r="BC215" s="25"/>
      <c r="BD215" s="39"/>
      <c r="BE215" s="39"/>
      <c r="BF215" s="25"/>
      <c r="BG215" s="39"/>
      <c r="BH215" s="39"/>
      <c r="BI215" s="25"/>
      <c r="BJ215" s="39"/>
      <c r="BK215" s="39"/>
      <c r="BL215" s="25"/>
      <c r="BM215" s="39"/>
      <c r="BN215" s="39"/>
    </row>
    <row r="216" spans="1:66" x14ac:dyDescent="0.2">
      <c r="A216" s="30" t="s">
        <v>24</v>
      </c>
      <c r="B216" s="30" t="s">
        <v>25</v>
      </c>
      <c r="C216" s="30">
        <f>'À renseigner'!$I$13</f>
        <v>0</v>
      </c>
      <c r="D216" s="77"/>
      <c r="E216" s="78"/>
      <c r="F216" s="78"/>
      <c r="G216" s="78"/>
      <c r="H216" s="78"/>
      <c r="I216" s="79"/>
      <c r="J216" s="79"/>
      <c r="K216" s="79"/>
      <c r="L216" s="79"/>
      <c r="M216" s="78" t="s">
        <v>26</v>
      </c>
      <c r="N216" s="78" t="s">
        <v>26</v>
      </c>
      <c r="O216" s="79"/>
      <c r="P216" s="79"/>
      <c r="Q216" s="79"/>
      <c r="R216" s="79"/>
      <c r="S216" s="79"/>
      <c r="T216" s="79"/>
      <c r="U216" s="79"/>
      <c r="V216" s="79"/>
      <c r="W216" s="96"/>
      <c r="X216" s="79"/>
      <c r="Y216" s="80"/>
      <c r="Z216" s="78"/>
      <c r="AA216" s="79"/>
      <c r="AB216" s="79"/>
      <c r="AC216" s="79"/>
      <c r="AD216" s="81" t="s">
        <v>583</v>
      </c>
      <c r="AE216" s="81">
        <v>84289</v>
      </c>
      <c r="AF216" s="39"/>
      <c r="AG216" s="39"/>
      <c r="AH216" s="81">
        <v>84309</v>
      </c>
      <c r="AI216" s="39"/>
      <c r="AJ216" s="39"/>
      <c r="AK216" s="81">
        <v>84329</v>
      </c>
      <c r="AL216" s="39"/>
      <c r="AM216" s="39"/>
      <c r="AN216" s="25">
        <v>84349</v>
      </c>
      <c r="AO216" s="39"/>
      <c r="AP216" s="39"/>
      <c r="AQ216" s="81">
        <v>84369</v>
      </c>
      <c r="AR216" s="39"/>
      <c r="AS216" s="39"/>
      <c r="AT216" s="81">
        <v>79139</v>
      </c>
      <c r="AU216" s="39"/>
      <c r="AV216" s="39"/>
      <c r="AW216" s="25">
        <v>116119</v>
      </c>
      <c r="AX216" s="39"/>
      <c r="AY216" s="39"/>
      <c r="AZ216" s="25">
        <v>110429</v>
      </c>
      <c r="BA216" s="39"/>
      <c r="BB216" s="39"/>
      <c r="BC216" s="25"/>
      <c r="BD216" s="39"/>
      <c r="BE216" s="39"/>
      <c r="BF216" s="25"/>
      <c r="BG216" s="39"/>
      <c r="BH216" s="39"/>
      <c r="BI216" s="25"/>
      <c r="BJ216" s="39"/>
      <c r="BK216" s="39"/>
      <c r="BL216" s="25"/>
      <c r="BM216" s="39"/>
      <c r="BN216" s="39"/>
    </row>
    <row r="217" spans="1:66" x14ac:dyDescent="0.2">
      <c r="A217" s="30" t="s">
        <v>24</v>
      </c>
      <c r="B217" s="30" t="s">
        <v>25</v>
      </c>
      <c r="C217" s="30">
        <f>'À renseigner'!$I$13</f>
        <v>0</v>
      </c>
      <c r="D217" s="77"/>
      <c r="E217" s="78"/>
      <c r="F217" s="78"/>
      <c r="G217" s="78"/>
      <c r="H217" s="78"/>
      <c r="I217" s="79"/>
      <c r="J217" s="79"/>
      <c r="K217" s="79"/>
      <c r="L217" s="79"/>
      <c r="M217" s="78" t="s">
        <v>26</v>
      </c>
      <c r="N217" s="78" t="s">
        <v>26</v>
      </c>
      <c r="O217" s="79"/>
      <c r="P217" s="79"/>
      <c r="Q217" s="79"/>
      <c r="R217" s="79"/>
      <c r="S217" s="79"/>
      <c r="T217" s="79"/>
      <c r="U217" s="79"/>
      <c r="V217" s="79"/>
      <c r="W217" s="96"/>
      <c r="X217" s="79"/>
      <c r="Y217" s="80"/>
      <c r="Z217" s="78"/>
      <c r="AA217" s="79"/>
      <c r="AB217" s="79"/>
      <c r="AC217" s="79"/>
      <c r="AD217" s="81" t="s">
        <v>583</v>
      </c>
      <c r="AE217" s="81">
        <v>84289</v>
      </c>
      <c r="AF217" s="39"/>
      <c r="AG217" s="39"/>
      <c r="AH217" s="81">
        <v>84309</v>
      </c>
      <c r="AI217" s="39"/>
      <c r="AJ217" s="39"/>
      <c r="AK217" s="81">
        <v>84329</v>
      </c>
      <c r="AL217" s="39"/>
      <c r="AM217" s="39"/>
      <c r="AN217" s="25">
        <v>84349</v>
      </c>
      <c r="AO217" s="39"/>
      <c r="AP217" s="39"/>
      <c r="AQ217" s="81">
        <v>84369</v>
      </c>
      <c r="AR217" s="39"/>
      <c r="AS217" s="39"/>
      <c r="AT217" s="81">
        <v>79139</v>
      </c>
      <c r="AU217" s="39"/>
      <c r="AV217" s="39"/>
      <c r="AW217" s="25">
        <v>116119</v>
      </c>
      <c r="AX217" s="39"/>
      <c r="AY217" s="39"/>
      <c r="AZ217" s="25">
        <v>110429</v>
      </c>
      <c r="BA217" s="39"/>
      <c r="BB217" s="39"/>
      <c r="BC217" s="25"/>
      <c r="BD217" s="39"/>
      <c r="BE217" s="39"/>
      <c r="BF217" s="25"/>
      <c r="BG217" s="39"/>
      <c r="BH217" s="39"/>
      <c r="BI217" s="25"/>
      <c r="BJ217" s="39"/>
      <c r="BK217" s="39"/>
      <c r="BL217" s="25"/>
      <c r="BM217" s="39"/>
      <c r="BN217" s="39"/>
    </row>
    <row r="218" spans="1:66" x14ac:dyDescent="0.2">
      <c r="A218" s="30" t="s">
        <v>24</v>
      </c>
      <c r="B218" s="30" t="s">
        <v>25</v>
      </c>
      <c r="C218" s="30">
        <f>'À renseigner'!$I$13</f>
        <v>0</v>
      </c>
      <c r="D218" s="77"/>
      <c r="E218" s="78"/>
      <c r="F218" s="78"/>
      <c r="G218" s="78"/>
      <c r="H218" s="78"/>
      <c r="I218" s="79"/>
      <c r="J218" s="79"/>
      <c r="K218" s="79"/>
      <c r="L218" s="79"/>
      <c r="M218" s="78" t="s">
        <v>26</v>
      </c>
      <c r="N218" s="78" t="s">
        <v>26</v>
      </c>
      <c r="O218" s="79"/>
      <c r="P218" s="79"/>
      <c r="Q218" s="79"/>
      <c r="R218" s="79"/>
      <c r="S218" s="79"/>
      <c r="T218" s="79"/>
      <c r="U218" s="79"/>
      <c r="V218" s="79"/>
      <c r="W218" s="96"/>
      <c r="X218" s="79"/>
      <c r="Y218" s="80"/>
      <c r="Z218" s="78"/>
      <c r="AA218" s="79"/>
      <c r="AB218" s="79"/>
      <c r="AC218" s="79"/>
      <c r="AD218" s="81" t="s">
        <v>583</v>
      </c>
      <c r="AE218" s="81">
        <v>84289</v>
      </c>
      <c r="AF218" s="39"/>
      <c r="AG218" s="39"/>
      <c r="AH218" s="81">
        <v>84309</v>
      </c>
      <c r="AI218" s="39"/>
      <c r="AJ218" s="39"/>
      <c r="AK218" s="81">
        <v>84329</v>
      </c>
      <c r="AL218" s="39"/>
      <c r="AM218" s="39"/>
      <c r="AN218" s="25">
        <v>84349</v>
      </c>
      <c r="AO218" s="39"/>
      <c r="AP218" s="39"/>
      <c r="AQ218" s="81">
        <v>84369</v>
      </c>
      <c r="AR218" s="39"/>
      <c r="AS218" s="39"/>
      <c r="AT218" s="81">
        <v>79139</v>
      </c>
      <c r="AU218" s="39"/>
      <c r="AV218" s="39"/>
      <c r="AW218" s="25">
        <v>116119</v>
      </c>
      <c r="AX218" s="39"/>
      <c r="AY218" s="39"/>
      <c r="AZ218" s="25">
        <v>110429</v>
      </c>
      <c r="BA218" s="39"/>
      <c r="BB218" s="39"/>
      <c r="BC218" s="25"/>
      <c r="BD218" s="39"/>
      <c r="BE218" s="39"/>
      <c r="BF218" s="25"/>
      <c r="BG218" s="39"/>
      <c r="BH218" s="39"/>
      <c r="BI218" s="25"/>
      <c r="BJ218" s="39"/>
      <c r="BK218" s="39"/>
      <c r="BL218" s="25"/>
      <c r="BM218" s="39"/>
      <c r="BN218" s="39"/>
    </row>
    <row r="219" spans="1:66" x14ac:dyDescent="0.2">
      <c r="A219" s="30" t="s">
        <v>24</v>
      </c>
      <c r="B219" s="30" t="s">
        <v>25</v>
      </c>
      <c r="C219" s="30">
        <f>'À renseigner'!$I$13</f>
        <v>0</v>
      </c>
      <c r="D219" s="77"/>
      <c r="E219" s="78"/>
      <c r="F219" s="78"/>
      <c r="G219" s="78"/>
      <c r="H219" s="78"/>
      <c r="I219" s="79"/>
      <c r="J219" s="79"/>
      <c r="K219" s="79"/>
      <c r="L219" s="79"/>
      <c r="M219" s="78" t="s">
        <v>26</v>
      </c>
      <c r="N219" s="78" t="s">
        <v>26</v>
      </c>
      <c r="O219" s="79"/>
      <c r="P219" s="79"/>
      <c r="Q219" s="79"/>
      <c r="R219" s="79"/>
      <c r="S219" s="79"/>
      <c r="T219" s="79"/>
      <c r="U219" s="79"/>
      <c r="V219" s="79"/>
      <c r="W219" s="96"/>
      <c r="X219" s="79"/>
      <c r="Y219" s="80"/>
      <c r="Z219" s="78"/>
      <c r="AA219" s="79"/>
      <c r="AB219" s="79"/>
      <c r="AC219" s="79"/>
      <c r="AD219" s="81" t="s">
        <v>583</v>
      </c>
      <c r="AE219" s="81">
        <v>84289</v>
      </c>
      <c r="AF219" s="39"/>
      <c r="AG219" s="39"/>
      <c r="AH219" s="81">
        <v>84309</v>
      </c>
      <c r="AI219" s="39"/>
      <c r="AJ219" s="39"/>
      <c r="AK219" s="81">
        <v>84329</v>
      </c>
      <c r="AL219" s="39"/>
      <c r="AM219" s="39"/>
      <c r="AN219" s="25">
        <v>84349</v>
      </c>
      <c r="AO219" s="39"/>
      <c r="AP219" s="39"/>
      <c r="AQ219" s="81">
        <v>84369</v>
      </c>
      <c r="AR219" s="39"/>
      <c r="AS219" s="39"/>
      <c r="AT219" s="81">
        <v>79139</v>
      </c>
      <c r="AU219" s="39"/>
      <c r="AV219" s="39"/>
      <c r="AW219" s="25">
        <v>116119</v>
      </c>
      <c r="AX219" s="39"/>
      <c r="AY219" s="39"/>
      <c r="AZ219" s="25">
        <v>110429</v>
      </c>
      <c r="BA219" s="39"/>
      <c r="BB219" s="39"/>
      <c r="BC219" s="25"/>
      <c r="BD219" s="39"/>
      <c r="BE219" s="39"/>
      <c r="BF219" s="25"/>
      <c r="BG219" s="39"/>
      <c r="BH219" s="39"/>
      <c r="BI219" s="25"/>
      <c r="BJ219" s="39"/>
      <c r="BK219" s="39"/>
      <c r="BL219" s="25"/>
      <c r="BM219" s="39"/>
      <c r="BN219" s="39"/>
    </row>
    <row r="220" spans="1:66" x14ac:dyDescent="0.2">
      <c r="A220" s="30" t="s">
        <v>24</v>
      </c>
      <c r="B220" s="30" t="s">
        <v>25</v>
      </c>
      <c r="C220" s="30">
        <f>'À renseigner'!$I$13</f>
        <v>0</v>
      </c>
      <c r="D220" s="77"/>
      <c r="E220" s="78"/>
      <c r="F220" s="78"/>
      <c r="G220" s="78"/>
      <c r="H220" s="78"/>
      <c r="I220" s="79"/>
      <c r="J220" s="79"/>
      <c r="K220" s="79"/>
      <c r="L220" s="79"/>
      <c r="M220" s="78" t="s">
        <v>26</v>
      </c>
      <c r="N220" s="78" t="s">
        <v>26</v>
      </c>
      <c r="O220" s="79"/>
      <c r="P220" s="79"/>
      <c r="Q220" s="79"/>
      <c r="R220" s="79"/>
      <c r="S220" s="79"/>
      <c r="T220" s="79"/>
      <c r="U220" s="79"/>
      <c r="V220" s="79"/>
      <c r="W220" s="96"/>
      <c r="X220" s="79"/>
      <c r="Y220" s="80"/>
      <c r="Z220" s="78"/>
      <c r="AA220" s="79"/>
      <c r="AB220" s="79"/>
      <c r="AC220" s="79"/>
      <c r="AD220" s="81" t="s">
        <v>583</v>
      </c>
      <c r="AE220" s="81">
        <v>84289</v>
      </c>
      <c r="AF220" s="39"/>
      <c r="AG220" s="39"/>
      <c r="AH220" s="81">
        <v>84309</v>
      </c>
      <c r="AI220" s="39"/>
      <c r="AJ220" s="39"/>
      <c r="AK220" s="81">
        <v>84329</v>
      </c>
      <c r="AL220" s="39"/>
      <c r="AM220" s="39"/>
      <c r="AN220" s="25">
        <v>84349</v>
      </c>
      <c r="AO220" s="39"/>
      <c r="AP220" s="39"/>
      <c r="AQ220" s="81">
        <v>84369</v>
      </c>
      <c r="AR220" s="39"/>
      <c r="AS220" s="39"/>
      <c r="AT220" s="81">
        <v>79139</v>
      </c>
      <c r="AU220" s="39"/>
      <c r="AV220" s="39"/>
      <c r="AW220" s="25">
        <v>116119</v>
      </c>
      <c r="AX220" s="39"/>
      <c r="AY220" s="39"/>
      <c r="AZ220" s="25">
        <v>110429</v>
      </c>
      <c r="BA220" s="39"/>
      <c r="BB220" s="39"/>
      <c r="BC220" s="25"/>
      <c r="BD220" s="39"/>
      <c r="BE220" s="39"/>
      <c r="BF220" s="25"/>
      <c r="BG220" s="39"/>
      <c r="BH220" s="39"/>
      <c r="BI220" s="25"/>
      <c r="BJ220" s="39"/>
      <c r="BK220" s="39"/>
      <c r="BL220" s="25"/>
      <c r="BM220" s="39"/>
      <c r="BN220" s="39"/>
    </row>
    <row r="221" spans="1:66" x14ac:dyDescent="0.2">
      <c r="A221" s="30" t="s">
        <v>24</v>
      </c>
      <c r="B221" s="30" t="s">
        <v>25</v>
      </c>
      <c r="C221" s="30">
        <f>'À renseigner'!$I$13</f>
        <v>0</v>
      </c>
      <c r="D221" s="77"/>
      <c r="E221" s="78"/>
      <c r="F221" s="78"/>
      <c r="G221" s="78"/>
      <c r="H221" s="78"/>
      <c r="I221" s="79"/>
      <c r="J221" s="79"/>
      <c r="K221" s="79"/>
      <c r="L221" s="79"/>
      <c r="M221" s="78" t="s">
        <v>26</v>
      </c>
      <c r="N221" s="78" t="s">
        <v>26</v>
      </c>
      <c r="O221" s="79"/>
      <c r="P221" s="79"/>
      <c r="Q221" s="79"/>
      <c r="R221" s="79"/>
      <c r="S221" s="79"/>
      <c r="T221" s="79"/>
      <c r="U221" s="79"/>
      <c r="V221" s="79"/>
      <c r="W221" s="96"/>
      <c r="X221" s="79"/>
      <c r="Y221" s="80"/>
      <c r="Z221" s="78"/>
      <c r="AA221" s="79"/>
      <c r="AB221" s="79"/>
      <c r="AC221" s="79"/>
      <c r="AD221" s="81" t="s">
        <v>583</v>
      </c>
      <c r="AE221" s="81">
        <v>84289</v>
      </c>
      <c r="AF221" s="39"/>
      <c r="AG221" s="39"/>
      <c r="AH221" s="81">
        <v>84309</v>
      </c>
      <c r="AI221" s="39"/>
      <c r="AJ221" s="39"/>
      <c r="AK221" s="81">
        <v>84329</v>
      </c>
      <c r="AL221" s="39"/>
      <c r="AM221" s="39"/>
      <c r="AN221" s="25">
        <v>84349</v>
      </c>
      <c r="AO221" s="39"/>
      <c r="AP221" s="39"/>
      <c r="AQ221" s="81">
        <v>84369</v>
      </c>
      <c r="AR221" s="39"/>
      <c r="AS221" s="39"/>
      <c r="AT221" s="81">
        <v>79139</v>
      </c>
      <c r="AU221" s="39"/>
      <c r="AV221" s="39"/>
      <c r="AW221" s="25">
        <v>116119</v>
      </c>
      <c r="AX221" s="39"/>
      <c r="AY221" s="39"/>
      <c r="AZ221" s="25">
        <v>110429</v>
      </c>
      <c r="BA221" s="39"/>
      <c r="BB221" s="39"/>
      <c r="BC221" s="25"/>
      <c r="BD221" s="39"/>
      <c r="BE221" s="39"/>
      <c r="BF221" s="25"/>
      <c r="BG221" s="39"/>
      <c r="BH221" s="39"/>
      <c r="BI221" s="25"/>
      <c r="BJ221" s="39"/>
      <c r="BK221" s="39"/>
      <c r="BL221" s="25"/>
      <c r="BM221" s="39"/>
      <c r="BN221" s="39"/>
    </row>
    <row r="222" spans="1:66" x14ac:dyDescent="0.2">
      <c r="A222" s="30" t="s">
        <v>24</v>
      </c>
      <c r="B222" s="30" t="s">
        <v>25</v>
      </c>
      <c r="C222" s="30">
        <f>'À renseigner'!$I$13</f>
        <v>0</v>
      </c>
      <c r="D222" s="77"/>
      <c r="E222" s="78"/>
      <c r="F222" s="78"/>
      <c r="G222" s="78"/>
      <c r="H222" s="78"/>
      <c r="I222" s="79"/>
      <c r="J222" s="79"/>
      <c r="K222" s="79"/>
      <c r="L222" s="79"/>
      <c r="M222" s="78" t="s">
        <v>26</v>
      </c>
      <c r="N222" s="78" t="s">
        <v>26</v>
      </c>
      <c r="O222" s="79"/>
      <c r="P222" s="79"/>
      <c r="Q222" s="79"/>
      <c r="R222" s="79"/>
      <c r="S222" s="79"/>
      <c r="T222" s="79"/>
      <c r="U222" s="79"/>
      <c r="V222" s="79"/>
      <c r="W222" s="96"/>
      <c r="X222" s="79"/>
      <c r="Y222" s="80"/>
      <c r="Z222" s="78"/>
      <c r="AA222" s="79"/>
      <c r="AB222" s="79"/>
      <c r="AC222" s="79"/>
      <c r="AD222" s="81" t="s">
        <v>583</v>
      </c>
      <c r="AE222" s="81">
        <v>84289</v>
      </c>
      <c r="AF222" s="39"/>
      <c r="AG222" s="39"/>
      <c r="AH222" s="81">
        <v>84309</v>
      </c>
      <c r="AI222" s="39"/>
      <c r="AJ222" s="39"/>
      <c r="AK222" s="81">
        <v>84329</v>
      </c>
      <c r="AL222" s="39"/>
      <c r="AM222" s="39"/>
      <c r="AN222" s="25">
        <v>84349</v>
      </c>
      <c r="AO222" s="39"/>
      <c r="AP222" s="39"/>
      <c r="AQ222" s="81">
        <v>84369</v>
      </c>
      <c r="AR222" s="39"/>
      <c r="AS222" s="39"/>
      <c r="AT222" s="81">
        <v>79139</v>
      </c>
      <c r="AU222" s="39"/>
      <c r="AV222" s="39"/>
      <c r="AW222" s="25">
        <v>116119</v>
      </c>
      <c r="AX222" s="39"/>
      <c r="AY222" s="39"/>
      <c r="AZ222" s="25">
        <v>110429</v>
      </c>
      <c r="BA222" s="39"/>
      <c r="BB222" s="39"/>
      <c r="BC222" s="25"/>
      <c r="BD222" s="39"/>
      <c r="BE222" s="39"/>
      <c r="BF222" s="25"/>
      <c r="BG222" s="39"/>
      <c r="BH222" s="39"/>
      <c r="BI222" s="25"/>
      <c r="BJ222" s="39"/>
      <c r="BK222" s="39"/>
      <c r="BL222" s="25"/>
      <c r="BM222" s="39"/>
      <c r="BN222" s="39"/>
    </row>
    <row r="223" spans="1:66" x14ac:dyDescent="0.2">
      <c r="A223" s="30" t="s">
        <v>24</v>
      </c>
      <c r="B223" s="30" t="s">
        <v>25</v>
      </c>
      <c r="C223" s="30">
        <f>'À renseigner'!$I$13</f>
        <v>0</v>
      </c>
      <c r="D223" s="77"/>
      <c r="E223" s="78"/>
      <c r="F223" s="78"/>
      <c r="G223" s="78"/>
      <c r="H223" s="78"/>
      <c r="I223" s="79"/>
      <c r="J223" s="79"/>
      <c r="K223" s="79"/>
      <c r="L223" s="79"/>
      <c r="M223" s="78" t="s">
        <v>26</v>
      </c>
      <c r="N223" s="78" t="s">
        <v>26</v>
      </c>
      <c r="O223" s="79"/>
      <c r="P223" s="79"/>
      <c r="Q223" s="79"/>
      <c r="R223" s="79"/>
      <c r="S223" s="79"/>
      <c r="T223" s="79"/>
      <c r="U223" s="79"/>
      <c r="V223" s="79"/>
      <c r="W223" s="96"/>
      <c r="X223" s="79"/>
      <c r="Y223" s="80"/>
      <c r="Z223" s="78"/>
      <c r="AA223" s="79"/>
      <c r="AB223" s="79"/>
      <c r="AC223" s="79"/>
      <c r="AD223" s="81" t="s">
        <v>583</v>
      </c>
      <c r="AE223" s="81">
        <v>84289</v>
      </c>
      <c r="AF223" s="39"/>
      <c r="AG223" s="39"/>
      <c r="AH223" s="81">
        <v>84309</v>
      </c>
      <c r="AI223" s="39"/>
      <c r="AJ223" s="39"/>
      <c r="AK223" s="81">
        <v>84329</v>
      </c>
      <c r="AL223" s="39"/>
      <c r="AM223" s="39"/>
      <c r="AN223" s="25">
        <v>84349</v>
      </c>
      <c r="AO223" s="39"/>
      <c r="AP223" s="39"/>
      <c r="AQ223" s="81">
        <v>84369</v>
      </c>
      <c r="AR223" s="39"/>
      <c r="AS223" s="39"/>
      <c r="AT223" s="81">
        <v>79139</v>
      </c>
      <c r="AU223" s="39"/>
      <c r="AV223" s="39"/>
      <c r="AW223" s="25">
        <v>116119</v>
      </c>
      <c r="AX223" s="39"/>
      <c r="AY223" s="39"/>
      <c r="AZ223" s="25">
        <v>110429</v>
      </c>
      <c r="BA223" s="39"/>
      <c r="BB223" s="39"/>
      <c r="BC223" s="25"/>
      <c r="BD223" s="39"/>
      <c r="BE223" s="39"/>
      <c r="BF223" s="25"/>
      <c r="BG223" s="39"/>
      <c r="BH223" s="39"/>
      <c r="BI223" s="25"/>
      <c r="BJ223" s="39"/>
      <c r="BK223" s="39"/>
      <c r="BL223" s="25"/>
      <c r="BM223" s="39"/>
      <c r="BN223" s="39"/>
    </row>
    <row r="224" spans="1:66" x14ac:dyDescent="0.2">
      <c r="A224" s="30" t="s">
        <v>24</v>
      </c>
      <c r="B224" s="30" t="s">
        <v>25</v>
      </c>
      <c r="C224" s="30">
        <f>'À renseigner'!$I$13</f>
        <v>0</v>
      </c>
      <c r="D224" s="77"/>
      <c r="E224" s="78"/>
      <c r="F224" s="78"/>
      <c r="G224" s="78"/>
      <c r="H224" s="78"/>
      <c r="I224" s="79"/>
      <c r="J224" s="79"/>
      <c r="K224" s="79"/>
      <c r="L224" s="79"/>
      <c r="M224" s="78" t="s">
        <v>26</v>
      </c>
      <c r="N224" s="78" t="s">
        <v>26</v>
      </c>
      <c r="O224" s="79"/>
      <c r="P224" s="79"/>
      <c r="Q224" s="79"/>
      <c r="R224" s="79"/>
      <c r="S224" s="79"/>
      <c r="T224" s="79"/>
      <c r="U224" s="79"/>
      <c r="V224" s="79"/>
      <c r="W224" s="96"/>
      <c r="X224" s="79"/>
      <c r="Y224" s="80"/>
      <c r="Z224" s="78"/>
      <c r="AA224" s="79"/>
      <c r="AB224" s="79"/>
      <c r="AC224" s="79"/>
      <c r="AD224" s="81" t="s">
        <v>583</v>
      </c>
      <c r="AE224" s="81">
        <v>84289</v>
      </c>
      <c r="AF224" s="39"/>
      <c r="AG224" s="39"/>
      <c r="AH224" s="81">
        <v>84309</v>
      </c>
      <c r="AI224" s="39"/>
      <c r="AJ224" s="39"/>
      <c r="AK224" s="81">
        <v>84329</v>
      </c>
      <c r="AL224" s="39"/>
      <c r="AM224" s="39"/>
      <c r="AN224" s="25">
        <v>84349</v>
      </c>
      <c r="AO224" s="39"/>
      <c r="AP224" s="39"/>
      <c r="AQ224" s="81">
        <v>84369</v>
      </c>
      <c r="AR224" s="39"/>
      <c r="AS224" s="39"/>
      <c r="AT224" s="81">
        <v>79139</v>
      </c>
      <c r="AU224" s="39"/>
      <c r="AV224" s="39"/>
      <c r="AW224" s="25">
        <v>116119</v>
      </c>
      <c r="AX224" s="39"/>
      <c r="AY224" s="39"/>
      <c r="AZ224" s="25">
        <v>110429</v>
      </c>
      <c r="BA224" s="39"/>
      <c r="BB224" s="39"/>
      <c r="BC224" s="25"/>
      <c r="BD224" s="39"/>
      <c r="BE224" s="39"/>
      <c r="BF224" s="25"/>
      <c r="BG224" s="39"/>
      <c r="BH224" s="39"/>
      <c r="BI224" s="25"/>
      <c r="BJ224" s="39"/>
      <c r="BK224" s="39"/>
      <c r="BL224" s="25"/>
      <c r="BM224" s="39"/>
      <c r="BN224" s="39"/>
    </row>
    <row r="225" spans="1:66" x14ac:dyDescent="0.2">
      <c r="A225" s="30" t="s">
        <v>24</v>
      </c>
      <c r="B225" s="30" t="s">
        <v>25</v>
      </c>
      <c r="C225" s="30">
        <f>'À renseigner'!$I$13</f>
        <v>0</v>
      </c>
      <c r="D225" s="77"/>
      <c r="E225" s="78"/>
      <c r="F225" s="78"/>
      <c r="G225" s="78"/>
      <c r="H225" s="78"/>
      <c r="I225" s="79"/>
      <c r="J225" s="79"/>
      <c r="K225" s="79"/>
      <c r="L225" s="79"/>
      <c r="M225" s="78" t="s">
        <v>26</v>
      </c>
      <c r="N225" s="78" t="s">
        <v>26</v>
      </c>
      <c r="O225" s="79"/>
      <c r="P225" s="79"/>
      <c r="Q225" s="79"/>
      <c r="R225" s="79"/>
      <c r="S225" s="79"/>
      <c r="T225" s="79"/>
      <c r="U225" s="79"/>
      <c r="V225" s="79"/>
      <c r="W225" s="96"/>
      <c r="X225" s="79"/>
      <c r="Y225" s="80"/>
      <c r="Z225" s="78"/>
      <c r="AA225" s="79"/>
      <c r="AB225" s="79"/>
      <c r="AC225" s="79"/>
      <c r="AD225" s="81" t="s">
        <v>583</v>
      </c>
      <c r="AE225" s="81">
        <v>84289</v>
      </c>
      <c r="AF225" s="39"/>
      <c r="AG225" s="39"/>
      <c r="AH225" s="81">
        <v>84309</v>
      </c>
      <c r="AI225" s="39"/>
      <c r="AJ225" s="39"/>
      <c r="AK225" s="81">
        <v>84329</v>
      </c>
      <c r="AL225" s="39"/>
      <c r="AM225" s="39"/>
      <c r="AN225" s="25">
        <v>84349</v>
      </c>
      <c r="AO225" s="39"/>
      <c r="AP225" s="39"/>
      <c r="AQ225" s="81">
        <v>84369</v>
      </c>
      <c r="AR225" s="39"/>
      <c r="AS225" s="39"/>
      <c r="AT225" s="81">
        <v>79139</v>
      </c>
      <c r="AU225" s="39"/>
      <c r="AV225" s="39"/>
      <c r="AW225" s="25">
        <v>116119</v>
      </c>
      <c r="AX225" s="39"/>
      <c r="AY225" s="39"/>
      <c r="AZ225" s="25">
        <v>110429</v>
      </c>
      <c r="BA225" s="39"/>
      <c r="BB225" s="39"/>
      <c r="BC225" s="25"/>
      <c r="BD225" s="39"/>
      <c r="BE225" s="39"/>
      <c r="BF225" s="25"/>
      <c r="BG225" s="39"/>
      <c r="BH225" s="39"/>
      <c r="BI225" s="25"/>
      <c r="BJ225" s="39"/>
      <c r="BK225" s="39"/>
      <c r="BL225" s="25"/>
      <c r="BM225" s="39"/>
      <c r="BN225" s="39"/>
    </row>
    <row r="226" spans="1:66" x14ac:dyDescent="0.2">
      <c r="A226" s="30" t="s">
        <v>24</v>
      </c>
      <c r="B226" s="30" t="s">
        <v>25</v>
      </c>
      <c r="C226" s="30">
        <f>'À renseigner'!$I$13</f>
        <v>0</v>
      </c>
      <c r="D226" s="77"/>
      <c r="E226" s="78"/>
      <c r="F226" s="78"/>
      <c r="G226" s="78"/>
      <c r="H226" s="78"/>
      <c r="I226" s="79"/>
      <c r="J226" s="79"/>
      <c r="K226" s="79"/>
      <c r="L226" s="79"/>
      <c r="M226" s="78" t="s">
        <v>26</v>
      </c>
      <c r="N226" s="78" t="s">
        <v>26</v>
      </c>
      <c r="O226" s="79"/>
      <c r="P226" s="79"/>
      <c r="Q226" s="79"/>
      <c r="R226" s="79"/>
      <c r="S226" s="79"/>
      <c r="T226" s="79"/>
      <c r="U226" s="79"/>
      <c r="V226" s="79"/>
      <c r="W226" s="96"/>
      <c r="X226" s="79"/>
      <c r="Y226" s="80"/>
      <c r="Z226" s="78"/>
      <c r="AA226" s="79"/>
      <c r="AB226" s="79"/>
      <c r="AC226" s="79"/>
      <c r="AD226" s="81" t="s">
        <v>583</v>
      </c>
      <c r="AE226" s="81">
        <v>84289</v>
      </c>
      <c r="AF226" s="39"/>
      <c r="AG226" s="39"/>
      <c r="AH226" s="81">
        <v>84309</v>
      </c>
      <c r="AI226" s="39"/>
      <c r="AJ226" s="39"/>
      <c r="AK226" s="81">
        <v>84329</v>
      </c>
      <c r="AL226" s="39"/>
      <c r="AM226" s="39"/>
      <c r="AN226" s="25">
        <v>84349</v>
      </c>
      <c r="AO226" s="39"/>
      <c r="AP226" s="39"/>
      <c r="AQ226" s="81">
        <v>84369</v>
      </c>
      <c r="AR226" s="39"/>
      <c r="AS226" s="39"/>
      <c r="AT226" s="81">
        <v>79139</v>
      </c>
      <c r="AU226" s="39"/>
      <c r="AV226" s="39"/>
      <c r="AW226" s="25">
        <v>116119</v>
      </c>
      <c r="AX226" s="39"/>
      <c r="AY226" s="39"/>
      <c r="AZ226" s="25">
        <v>110429</v>
      </c>
      <c r="BA226" s="39"/>
      <c r="BB226" s="39"/>
      <c r="BC226" s="25"/>
      <c r="BD226" s="39"/>
      <c r="BE226" s="39"/>
      <c r="BF226" s="25"/>
      <c r="BG226" s="39"/>
      <c r="BH226" s="39"/>
      <c r="BI226" s="25"/>
      <c r="BJ226" s="39"/>
      <c r="BK226" s="39"/>
      <c r="BL226" s="25"/>
      <c r="BM226" s="39"/>
      <c r="BN226" s="39"/>
    </row>
    <row r="227" spans="1:66" x14ac:dyDescent="0.2">
      <c r="A227" s="30" t="s">
        <v>24</v>
      </c>
      <c r="B227" s="30" t="s">
        <v>25</v>
      </c>
      <c r="C227" s="30">
        <f>'À renseigner'!$I$13</f>
        <v>0</v>
      </c>
      <c r="D227" s="77"/>
      <c r="E227" s="78"/>
      <c r="F227" s="78"/>
      <c r="G227" s="78"/>
      <c r="H227" s="78"/>
      <c r="I227" s="79"/>
      <c r="J227" s="79"/>
      <c r="K227" s="79"/>
      <c r="L227" s="79"/>
      <c r="M227" s="78" t="s">
        <v>26</v>
      </c>
      <c r="N227" s="78" t="s">
        <v>26</v>
      </c>
      <c r="O227" s="79"/>
      <c r="P227" s="79"/>
      <c r="Q227" s="79"/>
      <c r="R227" s="79"/>
      <c r="S227" s="79"/>
      <c r="T227" s="79"/>
      <c r="U227" s="79"/>
      <c r="V227" s="79"/>
      <c r="W227" s="96"/>
      <c r="X227" s="79"/>
      <c r="Y227" s="80"/>
      <c r="Z227" s="78"/>
      <c r="AA227" s="79"/>
      <c r="AB227" s="79"/>
      <c r="AC227" s="79"/>
      <c r="AD227" s="81" t="s">
        <v>583</v>
      </c>
      <c r="AE227" s="81">
        <v>84289</v>
      </c>
      <c r="AF227" s="39"/>
      <c r="AG227" s="39"/>
      <c r="AH227" s="81">
        <v>84309</v>
      </c>
      <c r="AI227" s="39"/>
      <c r="AJ227" s="39"/>
      <c r="AK227" s="81">
        <v>84329</v>
      </c>
      <c r="AL227" s="39"/>
      <c r="AM227" s="39"/>
      <c r="AN227" s="25">
        <v>84349</v>
      </c>
      <c r="AO227" s="39"/>
      <c r="AP227" s="39"/>
      <c r="AQ227" s="81">
        <v>84369</v>
      </c>
      <c r="AR227" s="39"/>
      <c r="AS227" s="39"/>
      <c r="AT227" s="81">
        <v>79139</v>
      </c>
      <c r="AU227" s="39"/>
      <c r="AV227" s="39"/>
      <c r="AW227" s="25">
        <v>116119</v>
      </c>
      <c r="AX227" s="39"/>
      <c r="AY227" s="39"/>
      <c r="AZ227" s="25">
        <v>110429</v>
      </c>
      <c r="BA227" s="39"/>
      <c r="BB227" s="39"/>
      <c r="BC227" s="25"/>
      <c r="BD227" s="39"/>
      <c r="BE227" s="39"/>
      <c r="BF227" s="25"/>
      <c r="BG227" s="39"/>
      <c r="BH227" s="39"/>
      <c r="BI227" s="25"/>
      <c r="BJ227" s="39"/>
      <c r="BK227" s="39"/>
      <c r="BL227" s="25"/>
      <c r="BM227" s="39"/>
      <c r="BN227" s="39"/>
    </row>
    <row r="228" spans="1:66" x14ac:dyDescent="0.2">
      <c r="A228" s="30" t="s">
        <v>24</v>
      </c>
      <c r="B228" s="30" t="s">
        <v>25</v>
      </c>
      <c r="C228" s="30">
        <f>'À renseigner'!$I$13</f>
        <v>0</v>
      </c>
      <c r="D228" s="77"/>
      <c r="E228" s="78"/>
      <c r="F228" s="78"/>
      <c r="G228" s="78"/>
      <c r="H228" s="78"/>
      <c r="I228" s="79"/>
      <c r="J228" s="79"/>
      <c r="K228" s="79"/>
      <c r="L228" s="79"/>
      <c r="M228" s="78" t="s">
        <v>26</v>
      </c>
      <c r="N228" s="78" t="s">
        <v>26</v>
      </c>
      <c r="O228" s="79"/>
      <c r="P228" s="79"/>
      <c r="Q228" s="79"/>
      <c r="R228" s="79"/>
      <c r="S228" s="79"/>
      <c r="T228" s="79"/>
      <c r="U228" s="79"/>
      <c r="V228" s="79"/>
      <c r="W228" s="96"/>
      <c r="X228" s="79"/>
      <c r="Y228" s="80"/>
      <c r="Z228" s="78"/>
      <c r="AA228" s="79"/>
      <c r="AB228" s="79"/>
      <c r="AC228" s="79"/>
      <c r="AD228" s="81" t="s">
        <v>583</v>
      </c>
      <c r="AE228" s="81">
        <v>84289</v>
      </c>
      <c r="AF228" s="39"/>
      <c r="AG228" s="39"/>
      <c r="AH228" s="81">
        <v>84309</v>
      </c>
      <c r="AI228" s="39"/>
      <c r="AJ228" s="39"/>
      <c r="AK228" s="81">
        <v>84329</v>
      </c>
      <c r="AL228" s="39"/>
      <c r="AM228" s="39"/>
      <c r="AN228" s="25">
        <v>84349</v>
      </c>
      <c r="AO228" s="39"/>
      <c r="AP228" s="39"/>
      <c r="AQ228" s="81">
        <v>84369</v>
      </c>
      <c r="AR228" s="39"/>
      <c r="AS228" s="39"/>
      <c r="AT228" s="81">
        <v>79139</v>
      </c>
      <c r="AU228" s="39"/>
      <c r="AV228" s="39"/>
      <c r="AW228" s="25">
        <v>116119</v>
      </c>
      <c r="AX228" s="39"/>
      <c r="AY228" s="39"/>
      <c r="AZ228" s="25">
        <v>110429</v>
      </c>
      <c r="BA228" s="39"/>
      <c r="BB228" s="39"/>
      <c r="BC228" s="25"/>
      <c r="BD228" s="39"/>
      <c r="BE228" s="39"/>
      <c r="BF228" s="25"/>
      <c r="BG228" s="39"/>
      <c r="BH228" s="39"/>
      <c r="BI228" s="25"/>
      <c r="BJ228" s="39"/>
      <c r="BK228" s="39"/>
      <c r="BL228" s="25"/>
      <c r="BM228" s="39"/>
      <c r="BN228" s="39"/>
    </row>
    <row r="229" spans="1:66" x14ac:dyDescent="0.2">
      <c r="A229" s="30" t="s">
        <v>24</v>
      </c>
      <c r="B229" s="30" t="s">
        <v>25</v>
      </c>
      <c r="C229" s="30">
        <f>'À renseigner'!$I$13</f>
        <v>0</v>
      </c>
      <c r="D229" s="77"/>
      <c r="E229" s="78"/>
      <c r="F229" s="78"/>
      <c r="G229" s="78"/>
      <c r="H229" s="78"/>
      <c r="I229" s="79"/>
      <c r="J229" s="79"/>
      <c r="K229" s="79"/>
      <c r="L229" s="79"/>
      <c r="M229" s="78" t="s">
        <v>26</v>
      </c>
      <c r="N229" s="78" t="s">
        <v>26</v>
      </c>
      <c r="O229" s="79"/>
      <c r="P229" s="79"/>
      <c r="Q229" s="79"/>
      <c r="R229" s="79"/>
      <c r="S229" s="79"/>
      <c r="T229" s="79"/>
      <c r="U229" s="79"/>
      <c r="V229" s="79"/>
      <c r="W229" s="96"/>
      <c r="X229" s="79"/>
      <c r="Y229" s="80"/>
      <c r="Z229" s="78"/>
      <c r="AA229" s="79"/>
      <c r="AB229" s="79"/>
      <c r="AC229" s="79"/>
      <c r="AD229" s="81" t="s">
        <v>583</v>
      </c>
      <c r="AE229" s="81">
        <v>84289</v>
      </c>
      <c r="AF229" s="39"/>
      <c r="AG229" s="39"/>
      <c r="AH229" s="81">
        <v>84309</v>
      </c>
      <c r="AI229" s="39"/>
      <c r="AJ229" s="39"/>
      <c r="AK229" s="81">
        <v>84329</v>
      </c>
      <c r="AL229" s="39"/>
      <c r="AM229" s="39"/>
      <c r="AN229" s="25">
        <v>84349</v>
      </c>
      <c r="AO229" s="39"/>
      <c r="AP229" s="39"/>
      <c r="AQ229" s="81">
        <v>84369</v>
      </c>
      <c r="AR229" s="39"/>
      <c r="AS229" s="39"/>
      <c r="AT229" s="81">
        <v>79139</v>
      </c>
      <c r="AU229" s="39"/>
      <c r="AV229" s="39"/>
      <c r="AW229" s="25">
        <v>116119</v>
      </c>
      <c r="AX229" s="39"/>
      <c r="AY229" s="39"/>
      <c r="AZ229" s="25">
        <v>110429</v>
      </c>
      <c r="BA229" s="39"/>
      <c r="BB229" s="39"/>
      <c r="BC229" s="25"/>
      <c r="BD229" s="39"/>
      <c r="BE229" s="39"/>
      <c r="BF229" s="25"/>
      <c r="BG229" s="39"/>
      <c r="BH229" s="39"/>
      <c r="BI229" s="25"/>
      <c r="BJ229" s="39"/>
      <c r="BK229" s="39"/>
      <c r="BL229" s="25"/>
      <c r="BM229" s="39"/>
      <c r="BN229" s="39"/>
    </row>
    <row r="230" spans="1:66" x14ac:dyDescent="0.2">
      <c r="A230" s="30" t="s">
        <v>24</v>
      </c>
      <c r="B230" s="30" t="s">
        <v>25</v>
      </c>
      <c r="C230" s="30">
        <f>'À renseigner'!$I$13</f>
        <v>0</v>
      </c>
      <c r="D230" s="77"/>
      <c r="E230" s="78"/>
      <c r="F230" s="78"/>
      <c r="G230" s="78"/>
      <c r="H230" s="78"/>
      <c r="I230" s="79"/>
      <c r="J230" s="79"/>
      <c r="K230" s="79"/>
      <c r="L230" s="79"/>
      <c r="M230" s="78" t="s">
        <v>26</v>
      </c>
      <c r="N230" s="78" t="s">
        <v>26</v>
      </c>
      <c r="O230" s="79"/>
      <c r="P230" s="79"/>
      <c r="Q230" s="79"/>
      <c r="R230" s="79"/>
      <c r="S230" s="79"/>
      <c r="T230" s="79"/>
      <c r="U230" s="79"/>
      <c r="V230" s="79"/>
      <c r="W230" s="96"/>
      <c r="X230" s="79"/>
      <c r="Y230" s="80"/>
      <c r="Z230" s="78"/>
      <c r="AA230" s="79"/>
      <c r="AB230" s="79"/>
      <c r="AC230" s="79"/>
      <c r="AD230" s="81" t="s">
        <v>583</v>
      </c>
      <c r="AE230" s="81">
        <v>84289</v>
      </c>
      <c r="AF230" s="39"/>
      <c r="AG230" s="39"/>
      <c r="AH230" s="81">
        <v>84309</v>
      </c>
      <c r="AI230" s="39"/>
      <c r="AJ230" s="39"/>
      <c r="AK230" s="81">
        <v>84329</v>
      </c>
      <c r="AL230" s="39"/>
      <c r="AM230" s="39"/>
      <c r="AN230" s="25">
        <v>84349</v>
      </c>
      <c r="AO230" s="39"/>
      <c r="AP230" s="39"/>
      <c r="AQ230" s="81">
        <v>84369</v>
      </c>
      <c r="AR230" s="39"/>
      <c r="AS230" s="39"/>
      <c r="AT230" s="81">
        <v>79139</v>
      </c>
      <c r="AU230" s="39"/>
      <c r="AV230" s="39"/>
      <c r="AW230" s="25">
        <v>116119</v>
      </c>
      <c r="AX230" s="39"/>
      <c r="AY230" s="39"/>
      <c r="AZ230" s="25">
        <v>110429</v>
      </c>
      <c r="BA230" s="39"/>
      <c r="BB230" s="39"/>
      <c r="BC230" s="25"/>
      <c r="BD230" s="39"/>
      <c r="BE230" s="39"/>
      <c r="BF230" s="25"/>
      <c r="BG230" s="39"/>
      <c r="BH230" s="39"/>
      <c r="BI230" s="25"/>
      <c r="BJ230" s="39"/>
      <c r="BK230" s="39"/>
      <c r="BL230" s="25"/>
      <c r="BM230" s="39"/>
      <c r="BN230" s="39"/>
    </row>
    <row r="231" spans="1:66" x14ac:dyDescent="0.2">
      <c r="A231" s="30" t="s">
        <v>24</v>
      </c>
      <c r="B231" s="30" t="s">
        <v>25</v>
      </c>
      <c r="C231" s="30">
        <f>'À renseigner'!$I$13</f>
        <v>0</v>
      </c>
      <c r="D231" s="77"/>
      <c r="E231" s="78"/>
      <c r="F231" s="78"/>
      <c r="G231" s="78"/>
      <c r="H231" s="78"/>
      <c r="I231" s="79"/>
      <c r="J231" s="79"/>
      <c r="K231" s="79"/>
      <c r="L231" s="79"/>
      <c r="M231" s="78" t="s">
        <v>26</v>
      </c>
      <c r="N231" s="78" t="s">
        <v>26</v>
      </c>
      <c r="O231" s="79"/>
      <c r="P231" s="79"/>
      <c r="Q231" s="79"/>
      <c r="R231" s="79"/>
      <c r="S231" s="79"/>
      <c r="T231" s="79"/>
      <c r="U231" s="79"/>
      <c r="V231" s="79"/>
      <c r="W231" s="96"/>
      <c r="X231" s="79"/>
      <c r="Y231" s="80"/>
      <c r="Z231" s="78"/>
      <c r="AA231" s="79"/>
      <c r="AB231" s="79"/>
      <c r="AC231" s="79"/>
      <c r="AD231" s="81" t="s">
        <v>583</v>
      </c>
      <c r="AE231" s="81">
        <v>84289</v>
      </c>
      <c r="AF231" s="39"/>
      <c r="AG231" s="39"/>
      <c r="AH231" s="81">
        <v>84309</v>
      </c>
      <c r="AI231" s="39"/>
      <c r="AJ231" s="39"/>
      <c r="AK231" s="81">
        <v>84329</v>
      </c>
      <c r="AL231" s="39"/>
      <c r="AM231" s="39"/>
      <c r="AN231" s="25">
        <v>84349</v>
      </c>
      <c r="AO231" s="39"/>
      <c r="AP231" s="39"/>
      <c r="AQ231" s="81">
        <v>84369</v>
      </c>
      <c r="AR231" s="39"/>
      <c r="AS231" s="39"/>
      <c r="AT231" s="81">
        <v>79139</v>
      </c>
      <c r="AU231" s="39"/>
      <c r="AV231" s="39"/>
      <c r="AW231" s="25">
        <v>116119</v>
      </c>
      <c r="AX231" s="39"/>
      <c r="AY231" s="39"/>
      <c r="AZ231" s="25">
        <v>110429</v>
      </c>
      <c r="BA231" s="39"/>
      <c r="BB231" s="39"/>
      <c r="BC231" s="25"/>
      <c r="BD231" s="39"/>
      <c r="BE231" s="39"/>
      <c r="BF231" s="25"/>
      <c r="BG231" s="39"/>
      <c r="BH231" s="39"/>
      <c r="BI231" s="25"/>
      <c r="BJ231" s="39"/>
      <c r="BK231" s="39"/>
      <c r="BL231" s="25"/>
      <c r="BM231" s="39"/>
      <c r="BN231" s="39"/>
    </row>
    <row r="232" spans="1:66" x14ac:dyDescent="0.2">
      <c r="A232" s="30" t="s">
        <v>24</v>
      </c>
      <c r="B232" s="30" t="s">
        <v>25</v>
      </c>
      <c r="C232" s="30">
        <f>'À renseigner'!$I$13</f>
        <v>0</v>
      </c>
      <c r="D232" s="77"/>
      <c r="E232" s="78"/>
      <c r="F232" s="78"/>
      <c r="G232" s="78"/>
      <c r="H232" s="78"/>
      <c r="I232" s="79"/>
      <c r="J232" s="79"/>
      <c r="K232" s="79"/>
      <c r="L232" s="79"/>
      <c r="M232" s="78" t="s">
        <v>26</v>
      </c>
      <c r="N232" s="78" t="s">
        <v>26</v>
      </c>
      <c r="O232" s="79"/>
      <c r="P232" s="79"/>
      <c r="Q232" s="79"/>
      <c r="R232" s="79"/>
      <c r="S232" s="79"/>
      <c r="T232" s="79"/>
      <c r="U232" s="79"/>
      <c r="V232" s="79"/>
      <c r="W232" s="96"/>
      <c r="X232" s="79"/>
      <c r="Y232" s="80"/>
      <c r="Z232" s="78"/>
      <c r="AA232" s="79"/>
      <c r="AB232" s="79"/>
      <c r="AC232" s="79"/>
      <c r="AD232" s="81" t="s">
        <v>583</v>
      </c>
      <c r="AE232" s="81">
        <v>84289</v>
      </c>
      <c r="AF232" s="39"/>
      <c r="AG232" s="39"/>
      <c r="AH232" s="81">
        <v>84309</v>
      </c>
      <c r="AI232" s="39"/>
      <c r="AJ232" s="39"/>
      <c r="AK232" s="81">
        <v>84329</v>
      </c>
      <c r="AL232" s="39"/>
      <c r="AM232" s="39"/>
      <c r="AN232" s="25">
        <v>84349</v>
      </c>
      <c r="AO232" s="39"/>
      <c r="AP232" s="39"/>
      <c r="AQ232" s="81">
        <v>84369</v>
      </c>
      <c r="AR232" s="39"/>
      <c r="AS232" s="39"/>
      <c r="AT232" s="81">
        <v>79139</v>
      </c>
      <c r="AU232" s="39"/>
      <c r="AV232" s="39"/>
      <c r="AW232" s="25">
        <v>116119</v>
      </c>
      <c r="AX232" s="39"/>
      <c r="AY232" s="39"/>
      <c r="AZ232" s="25">
        <v>110429</v>
      </c>
      <c r="BA232" s="39"/>
      <c r="BB232" s="39"/>
      <c r="BC232" s="25"/>
      <c r="BD232" s="39"/>
      <c r="BE232" s="39"/>
      <c r="BF232" s="25"/>
      <c r="BG232" s="39"/>
      <c r="BH232" s="39"/>
      <c r="BI232" s="25"/>
      <c r="BJ232" s="39"/>
      <c r="BK232" s="39"/>
      <c r="BL232" s="25"/>
      <c r="BM232" s="39"/>
      <c r="BN232" s="39"/>
    </row>
    <row r="233" spans="1:66" x14ac:dyDescent="0.2">
      <c r="A233" s="30" t="s">
        <v>24</v>
      </c>
      <c r="B233" s="30" t="s">
        <v>25</v>
      </c>
      <c r="C233" s="30">
        <f>'À renseigner'!$I$13</f>
        <v>0</v>
      </c>
      <c r="D233" s="77"/>
      <c r="E233" s="78"/>
      <c r="F233" s="78"/>
      <c r="G233" s="78"/>
      <c r="H233" s="78"/>
      <c r="I233" s="79"/>
      <c r="J233" s="79"/>
      <c r="K233" s="79"/>
      <c r="L233" s="79"/>
      <c r="M233" s="78" t="s">
        <v>26</v>
      </c>
      <c r="N233" s="78" t="s">
        <v>26</v>
      </c>
      <c r="O233" s="79"/>
      <c r="P233" s="79"/>
      <c r="Q233" s="79"/>
      <c r="R233" s="79"/>
      <c r="S233" s="79"/>
      <c r="T233" s="79"/>
      <c r="U233" s="79"/>
      <c r="V233" s="79"/>
      <c r="W233" s="96"/>
      <c r="X233" s="79"/>
      <c r="Y233" s="80"/>
      <c r="Z233" s="78"/>
      <c r="AA233" s="79"/>
      <c r="AB233" s="79"/>
      <c r="AC233" s="79"/>
      <c r="AD233" s="81" t="s">
        <v>583</v>
      </c>
      <c r="AE233" s="81">
        <v>84289</v>
      </c>
      <c r="AF233" s="39"/>
      <c r="AG233" s="39"/>
      <c r="AH233" s="81">
        <v>84309</v>
      </c>
      <c r="AI233" s="39"/>
      <c r="AJ233" s="39"/>
      <c r="AK233" s="81">
        <v>84329</v>
      </c>
      <c r="AL233" s="39"/>
      <c r="AM233" s="39"/>
      <c r="AN233" s="25">
        <v>84349</v>
      </c>
      <c r="AO233" s="39"/>
      <c r="AP233" s="39"/>
      <c r="AQ233" s="81">
        <v>84369</v>
      </c>
      <c r="AR233" s="39"/>
      <c r="AS233" s="39"/>
      <c r="AT233" s="81">
        <v>79139</v>
      </c>
      <c r="AU233" s="39"/>
      <c r="AV233" s="39"/>
      <c r="AW233" s="25">
        <v>116119</v>
      </c>
      <c r="AX233" s="39"/>
      <c r="AY233" s="39"/>
      <c r="AZ233" s="25">
        <v>110429</v>
      </c>
      <c r="BA233" s="39"/>
      <c r="BB233" s="39"/>
      <c r="BC233" s="25"/>
      <c r="BD233" s="39"/>
      <c r="BE233" s="39"/>
      <c r="BF233" s="25"/>
      <c r="BG233" s="39"/>
      <c r="BH233" s="39"/>
      <c r="BI233" s="25"/>
      <c r="BJ233" s="39"/>
      <c r="BK233" s="39"/>
      <c r="BL233" s="25"/>
      <c r="BM233" s="39"/>
      <c r="BN233" s="39"/>
    </row>
    <row r="234" spans="1:66" x14ac:dyDescent="0.2">
      <c r="A234" s="30" t="s">
        <v>24</v>
      </c>
      <c r="B234" s="30" t="s">
        <v>25</v>
      </c>
      <c r="C234" s="30">
        <f>'À renseigner'!$I$13</f>
        <v>0</v>
      </c>
      <c r="D234" s="77"/>
      <c r="E234" s="78"/>
      <c r="F234" s="78"/>
      <c r="G234" s="78"/>
      <c r="H234" s="78"/>
      <c r="I234" s="79"/>
      <c r="J234" s="79"/>
      <c r="K234" s="79"/>
      <c r="L234" s="79"/>
      <c r="M234" s="78" t="s">
        <v>26</v>
      </c>
      <c r="N234" s="78" t="s">
        <v>26</v>
      </c>
      <c r="O234" s="79"/>
      <c r="P234" s="79"/>
      <c r="Q234" s="79"/>
      <c r="R234" s="79"/>
      <c r="S234" s="79"/>
      <c r="T234" s="79"/>
      <c r="U234" s="79"/>
      <c r="V234" s="79"/>
      <c r="W234" s="96"/>
      <c r="X234" s="79"/>
      <c r="Y234" s="80"/>
      <c r="Z234" s="78"/>
      <c r="AA234" s="79"/>
      <c r="AB234" s="79"/>
      <c r="AC234" s="79"/>
      <c r="AD234" s="81" t="s">
        <v>583</v>
      </c>
      <c r="AE234" s="81">
        <v>84289</v>
      </c>
      <c r="AF234" s="39"/>
      <c r="AG234" s="39"/>
      <c r="AH234" s="81">
        <v>84309</v>
      </c>
      <c r="AI234" s="39"/>
      <c r="AJ234" s="39"/>
      <c r="AK234" s="81">
        <v>84329</v>
      </c>
      <c r="AL234" s="39"/>
      <c r="AM234" s="39"/>
      <c r="AN234" s="25">
        <v>84349</v>
      </c>
      <c r="AO234" s="39"/>
      <c r="AP234" s="39"/>
      <c r="AQ234" s="81">
        <v>84369</v>
      </c>
      <c r="AR234" s="39"/>
      <c r="AS234" s="39"/>
      <c r="AT234" s="81">
        <v>79139</v>
      </c>
      <c r="AU234" s="39"/>
      <c r="AV234" s="39"/>
      <c r="AW234" s="25">
        <v>116119</v>
      </c>
      <c r="AX234" s="39"/>
      <c r="AY234" s="39"/>
      <c r="AZ234" s="25">
        <v>110429</v>
      </c>
      <c r="BA234" s="39"/>
      <c r="BB234" s="39"/>
      <c r="BC234" s="25"/>
      <c r="BD234" s="39"/>
      <c r="BE234" s="39"/>
      <c r="BF234" s="25"/>
      <c r="BG234" s="39"/>
      <c r="BH234" s="39"/>
      <c r="BI234" s="25"/>
      <c r="BJ234" s="39"/>
      <c r="BK234" s="39"/>
      <c r="BL234" s="25"/>
      <c r="BM234" s="39"/>
      <c r="BN234" s="39"/>
    </row>
    <row r="235" spans="1:66" x14ac:dyDescent="0.2">
      <c r="A235" s="30" t="s">
        <v>24</v>
      </c>
      <c r="B235" s="30" t="s">
        <v>25</v>
      </c>
      <c r="C235" s="30">
        <f>'À renseigner'!$I$13</f>
        <v>0</v>
      </c>
      <c r="D235" s="77"/>
      <c r="E235" s="78"/>
      <c r="F235" s="78"/>
      <c r="G235" s="78"/>
      <c r="H235" s="78"/>
      <c r="I235" s="79"/>
      <c r="J235" s="79"/>
      <c r="K235" s="79"/>
      <c r="L235" s="79"/>
      <c r="M235" s="78" t="s">
        <v>26</v>
      </c>
      <c r="N235" s="78" t="s">
        <v>26</v>
      </c>
      <c r="O235" s="79"/>
      <c r="P235" s="79"/>
      <c r="Q235" s="79"/>
      <c r="R235" s="79"/>
      <c r="S235" s="79"/>
      <c r="T235" s="79"/>
      <c r="U235" s="79"/>
      <c r="V235" s="79"/>
      <c r="W235" s="96"/>
      <c r="X235" s="79"/>
      <c r="Y235" s="80"/>
      <c r="Z235" s="78"/>
      <c r="AA235" s="79"/>
      <c r="AB235" s="79"/>
      <c r="AC235" s="79"/>
      <c r="AD235" s="81" t="s">
        <v>583</v>
      </c>
      <c r="AE235" s="81">
        <v>84289</v>
      </c>
      <c r="AF235" s="39"/>
      <c r="AG235" s="39"/>
      <c r="AH235" s="81">
        <v>84309</v>
      </c>
      <c r="AI235" s="39"/>
      <c r="AJ235" s="39"/>
      <c r="AK235" s="81">
        <v>84329</v>
      </c>
      <c r="AL235" s="39"/>
      <c r="AM235" s="39"/>
      <c r="AN235" s="25">
        <v>84349</v>
      </c>
      <c r="AO235" s="39"/>
      <c r="AP235" s="39"/>
      <c r="AQ235" s="81">
        <v>84369</v>
      </c>
      <c r="AR235" s="39"/>
      <c r="AS235" s="39"/>
      <c r="AT235" s="81">
        <v>79139</v>
      </c>
      <c r="AU235" s="39"/>
      <c r="AV235" s="39"/>
      <c r="AW235" s="25">
        <v>116119</v>
      </c>
      <c r="AX235" s="39"/>
      <c r="AY235" s="39"/>
      <c r="AZ235" s="25">
        <v>110429</v>
      </c>
      <c r="BA235" s="39"/>
      <c r="BB235" s="39"/>
      <c r="BC235" s="25"/>
      <c r="BD235" s="39"/>
      <c r="BE235" s="39"/>
      <c r="BF235" s="25"/>
      <c r="BG235" s="39"/>
      <c r="BH235" s="39"/>
      <c r="BI235" s="25"/>
      <c r="BJ235" s="39"/>
      <c r="BK235" s="39"/>
      <c r="BL235" s="25"/>
      <c r="BM235" s="39"/>
      <c r="BN235" s="39"/>
    </row>
    <row r="236" spans="1:66" x14ac:dyDescent="0.2">
      <c r="A236" s="30" t="s">
        <v>24</v>
      </c>
      <c r="B236" s="30" t="s">
        <v>25</v>
      </c>
      <c r="C236" s="30">
        <f>'À renseigner'!$I$13</f>
        <v>0</v>
      </c>
      <c r="D236" s="77"/>
      <c r="E236" s="78"/>
      <c r="F236" s="78"/>
      <c r="G236" s="78"/>
      <c r="H236" s="78"/>
      <c r="I236" s="79"/>
      <c r="J236" s="79"/>
      <c r="K236" s="79"/>
      <c r="L236" s="79"/>
      <c r="M236" s="78" t="s">
        <v>26</v>
      </c>
      <c r="N236" s="78" t="s">
        <v>26</v>
      </c>
      <c r="O236" s="79"/>
      <c r="P236" s="79"/>
      <c r="Q236" s="79"/>
      <c r="R236" s="79"/>
      <c r="S236" s="79"/>
      <c r="T236" s="79"/>
      <c r="U236" s="79"/>
      <c r="V236" s="79"/>
      <c r="W236" s="96"/>
      <c r="X236" s="79"/>
      <c r="Y236" s="80"/>
      <c r="Z236" s="78"/>
      <c r="AA236" s="79"/>
      <c r="AB236" s="79"/>
      <c r="AC236" s="79"/>
      <c r="AD236" s="81" t="s">
        <v>583</v>
      </c>
      <c r="AE236" s="81">
        <v>84289</v>
      </c>
      <c r="AF236" s="39"/>
      <c r="AG236" s="39"/>
      <c r="AH236" s="81">
        <v>84309</v>
      </c>
      <c r="AI236" s="39"/>
      <c r="AJ236" s="39"/>
      <c r="AK236" s="81">
        <v>84329</v>
      </c>
      <c r="AL236" s="39"/>
      <c r="AM236" s="39"/>
      <c r="AN236" s="25">
        <v>84349</v>
      </c>
      <c r="AO236" s="39"/>
      <c r="AP236" s="39"/>
      <c r="AQ236" s="81">
        <v>84369</v>
      </c>
      <c r="AR236" s="39"/>
      <c r="AS236" s="39"/>
      <c r="AT236" s="81">
        <v>79139</v>
      </c>
      <c r="AU236" s="39"/>
      <c r="AV236" s="39"/>
      <c r="AW236" s="25">
        <v>116119</v>
      </c>
      <c r="AX236" s="39"/>
      <c r="AY236" s="39"/>
      <c r="AZ236" s="25">
        <v>110429</v>
      </c>
      <c r="BA236" s="39"/>
      <c r="BB236" s="39"/>
      <c r="BC236" s="25"/>
      <c r="BD236" s="39"/>
      <c r="BE236" s="39"/>
      <c r="BF236" s="25"/>
      <c r="BG236" s="39"/>
      <c r="BH236" s="39"/>
      <c r="BI236" s="25"/>
      <c r="BJ236" s="39"/>
      <c r="BK236" s="39"/>
      <c r="BL236" s="25"/>
      <c r="BM236" s="39"/>
      <c r="BN236" s="39"/>
    </row>
    <row r="237" spans="1:66" x14ac:dyDescent="0.2">
      <c r="A237" s="30" t="s">
        <v>24</v>
      </c>
      <c r="B237" s="30" t="s">
        <v>25</v>
      </c>
      <c r="C237" s="30">
        <f>'À renseigner'!$I$13</f>
        <v>0</v>
      </c>
      <c r="D237" s="77"/>
      <c r="E237" s="78"/>
      <c r="F237" s="78"/>
      <c r="G237" s="78"/>
      <c r="H237" s="78"/>
      <c r="I237" s="79"/>
      <c r="J237" s="79"/>
      <c r="K237" s="79"/>
      <c r="L237" s="79"/>
      <c r="M237" s="78" t="s">
        <v>26</v>
      </c>
      <c r="N237" s="78" t="s">
        <v>26</v>
      </c>
      <c r="O237" s="79"/>
      <c r="P237" s="79"/>
      <c r="Q237" s="79"/>
      <c r="R237" s="79"/>
      <c r="S237" s="79"/>
      <c r="T237" s="79"/>
      <c r="U237" s="79"/>
      <c r="V237" s="79"/>
      <c r="W237" s="96"/>
      <c r="X237" s="79"/>
      <c r="Y237" s="80"/>
      <c r="Z237" s="78"/>
      <c r="AA237" s="79"/>
      <c r="AB237" s="79"/>
      <c r="AC237" s="79"/>
      <c r="AD237" s="81" t="s">
        <v>583</v>
      </c>
      <c r="AE237" s="81">
        <v>84289</v>
      </c>
      <c r="AF237" s="39"/>
      <c r="AG237" s="39"/>
      <c r="AH237" s="81">
        <v>84309</v>
      </c>
      <c r="AI237" s="39"/>
      <c r="AJ237" s="39"/>
      <c r="AK237" s="81">
        <v>84329</v>
      </c>
      <c r="AL237" s="39"/>
      <c r="AM237" s="39"/>
      <c r="AN237" s="25">
        <v>84349</v>
      </c>
      <c r="AO237" s="39"/>
      <c r="AP237" s="39"/>
      <c r="AQ237" s="81">
        <v>84369</v>
      </c>
      <c r="AR237" s="39"/>
      <c r="AS237" s="39"/>
      <c r="AT237" s="81">
        <v>79139</v>
      </c>
      <c r="AU237" s="39"/>
      <c r="AV237" s="39"/>
      <c r="AW237" s="25">
        <v>116119</v>
      </c>
      <c r="AX237" s="39"/>
      <c r="AY237" s="39"/>
      <c r="AZ237" s="25">
        <v>110429</v>
      </c>
      <c r="BA237" s="39"/>
      <c r="BB237" s="39"/>
      <c r="BC237" s="25"/>
      <c r="BD237" s="39"/>
      <c r="BE237" s="39"/>
      <c r="BF237" s="25"/>
      <c r="BG237" s="39"/>
      <c r="BH237" s="39"/>
      <c r="BI237" s="25"/>
      <c r="BJ237" s="39"/>
      <c r="BK237" s="39"/>
      <c r="BL237" s="25"/>
      <c r="BM237" s="39"/>
      <c r="BN237" s="39"/>
    </row>
    <row r="238" spans="1:66" x14ac:dyDescent="0.2">
      <c r="A238" s="30" t="s">
        <v>24</v>
      </c>
      <c r="B238" s="30" t="s">
        <v>25</v>
      </c>
      <c r="C238" s="30">
        <f>'À renseigner'!$I$13</f>
        <v>0</v>
      </c>
      <c r="D238" s="77"/>
      <c r="E238" s="78"/>
      <c r="F238" s="78"/>
      <c r="G238" s="78"/>
      <c r="H238" s="78"/>
      <c r="I238" s="79"/>
      <c r="J238" s="79"/>
      <c r="K238" s="79"/>
      <c r="L238" s="79"/>
      <c r="M238" s="78" t="s">
        <v>26</v>
      </c>
      <c r="N238" s="78" t="s">
        <v>26</v>
      </c>
      <c r="O238" s="79"/>
      <c r="P238" s="79"/>
      <c r="Q238" s="79"/>
      <c r="R238" s="79"/>
      <c r="S238" s="79"/>
      <c r="T238" s="79"/>
      <c r="U238" s="79"/>
      <c r="V238" s="79"/>
      <c r="W238" s="96"/>
      <c r="X238" s="79"/>
      <c r="Y238" s="80"/>
      <c r="Z238" s="78"/>
      <c r="AA238" s="79"/>
      <c r="AB238" s="79"/>
      <c r="AC238" s="79"/>
      <c r="AD238" s="81" t="s">
        <v>583</v>
      </c>
      <c r="AE238" s="81">
        <v>84289</v>
      </c>
      <c r="AF238" s="39"/>
      <c r="AG238" s="39"/>
      <c r="AH238" s="81">
        <v>84309</v>
      </c>
      <c r="AI238" s="39"/>
      <c r="AJ238" s="39"/>
      <c r="AK238" s="81">
        <v>84329</v>
      </c>
      <c r="AL238" s="39"/>
      <c r="AM238" s="39"/>
      <c r="AN238" s="25">
        <v>84349</v>
      </c>
      <c r="AO238" s="39"/>
      <c r="AP238" s="39"/>
      <c r="AQ238" s="81">
        <v>84369</v>
      </c>
      <c r="AR238" s="39"/>
      <c r="AS238" s="39"/>
      <c r="AT238" s="81">
        <v>79139</v>
      </c>
      <c r="AU238" s="39"/>
      <c r="AV238" s="39"/>
      <c r="AW238" s="25">
        <v>116119</v>
      </c>
      <c r="AX238" s="39"/>
      <c r="AY238" s="39"/>
      <c r="AZ238" s="25">
        <v>110429</v>
      </c>
      <c r="BA238" s="39"/>
      <c r="BB238" s="39"/>
      <c r="BC238" s="25"/>
      <c r="BD238" s="39"/>
      <c r="BE238" s="39"/>
      <c r="BF238" s="25"/>
      <c r="BG238" s="39"/>
      <c r="BH238" s="39"/>
      <c r="BI238" s="25"/>
      <c r="BJ238" s="39"/>
      <c r="BK238" s="39"/>
      <c r="BL238" s="25"/>
      <c r="BM238" s="39"/>
      <c r="BN238" s="39"/>
    </row>
    <row r="239" spans="1:66" x14ac:dyDescent="0.2">
      <c r="A239" s="30" t="s">
        <v>24</v>
      </c>
      <c r="B239" s="30" t="s">
        <v>25</v>
      </c>
      <c r="C239" s="30">
        <f>'À renseigner'!$I$13</f>
        <v>0</v>
      </c>
      <c r="D239" s="77"/>
      <c r="E239" s="78"/>
      <c r="F239" s="78"/>
      <c r="G239" s="78"/>
      <c r="H239" s="78"/>
      <c r="I239" s="79"/>
      <c r="J239" s="79"/>
      <c r="K239" s="79"/>
      <c r="L239" s="79"/>
      <c r="M239" s="78" t="s">
        <v>26</v>
      </c>
      <c r="N239" s="78" t="s">
        <v>26</v>
      </c>
      <c r="O239" s="79"/>
      <c r="P239" s="79"/>
      <c r="Q239" s="79"/>
      <c r="R239" s="79"/>
      <c r="S239" s="79"/>
      <c r="T239" s="79"/>
      <c r="U239" s="79"/>
      <c r="V239" s="79"/>
      <c r="W239" s="96"/>
      <c r="X239" s="79"/>
      <c r="Y239" s="80"/>
      <c r="Z239" s="78"/>
      <c r="AA239" s="79"/>
      <c r="AB239" s="79"/>
      <c r="AC239" s="79"/>
      <c r="AD239" s="81" t="s">
        <v>583</v>
      </c>
      <c r="AE239" s="81">
        <v>84289</v>
      </c>
      <c r="AF239" s="39"/>
      <c r="AG239" s="39"/>
      <c r="AH239" s="81">
        <v>84309</v>
      </c>
      <c r="AI239" s="39"/>
      <c r="AJ239" s="39"/>
      <c r="AK239" s="81">
        <v>84329</v>
      </c>
      <c r="AL239" s="39"/>
      <c r="AM239" s="39"/>
      <c r="AN239" s="25">
        <v>84349</v>
      </c>
      <c r="AO239" s="39"/>
      <c r="AP239" s="39"/>
      <c r="AQ239" s="81">
        <v>84369</v>
      </c>
      <c r="AR239" s="39"/>
      <c r="AS239" s="39"/>
      <c r="AT239" s="81">
        <v>79139</v>
      </c>
      <c r="AU239" s="39"/>
      <c r="AV239" s="39"/>
      <c r="AW239" s="25">
        <v>116119</v>
      </c>
      <c r="AX239" s="39"/>
      <c r="AY239" s="39"/>
      <c r="AZ239" s="25">
        <v>110429</v>
      </c>
      <c r="BA239" s="39"/>
      <c r="BB239" s="39"/>
      <c r="BC239" s="25"/>
      <c r="BD239" s="39"/>
      <c r="BE239" s="39"/>
      <c r="BF239" s="25"/>
      <c r="BG239" s="39"/>
      <c r="BH239" s="39"/>
      <c r="BI239" s="25"/>
      <c r="BJ239" s="39"/>
      <c r="BK239" s="39"/>
      <c r="BL239" s="25"/>
      <c r="BM239" s="39"/>
      <c r="BN239" s="39"/>
    </row>
    <row r="240" spans="1:66" x14ac:dyDescent="0.2">
      <c r="A240" s="30" t="s">
        <v>24</v>
      </c>
      <c r="B240" s="30" t="s">
        <v>25</v>
      </c>
      <c r="C240" s="30">
        <f>'À renseigner'!$I$13</f>
        <v>0</v>
      </c>
      <c r="D240" s="77"/>
      <c r="E240" s="78"/>
      <c r="F240" s="78"/>
      <c r="G240" s="78"/>
      <c r="H240" s="78"/>
      <c r="I240" s="79"/>
      <c r="J240" s="79"/>
      <c r="K240" s="79"/>
      <c r="L240" s="79"/>
      <c r="M240" s="78" t="s">
        <v>26</v>
      </c>
      <c r="N240" s="78" t="s">
        <v>26</v>
      </c>
      <c r="O240" s="79"/>
      <c r="P240" s="79"/>
      <c r="Q240" s="79"/>
      <c r="R240" s="79"/>
      <c r="S240" s="79"/>
      <c r="T240" s="79"/>
      <c r="U240" s="79"/>
      <c r="V240" s="79"/>
      <c r="W240" s="96"/>
      <c r="X240" s="79"/>
      <c r="Y240" s="80"/>
      <c r="Z240" s="78"/>
      <c r="AA240" s="79"/>
      <c r="AB240" s="79"/>
      <c r="AC240" s="79"/>
      <c r="AD240" s="81" t="s">
        <v>583</v>
      </c>
      <c r="AE240" s="81">
        <v>84289</v>
      </c>
      <c r="AF240" s="39"/>
      <c r="AG240" s="39"/>
      <c r="AH240" s="81">
        <v>84309</v>
      </c>
      <c r="AI240" s="39"/>
      <c r="AJ240" s="39"/>
      <c r="AK240" s="81">
        <v>84329</v>
      </c>
      <c r="AL240" s="39"/>
      <c r="AM240" s="39"/>
      <c r="AN240" s="25">
        <v>84349</v>
      </c>
      <c r="AO240" s="39"/>
      <c r="AP240" s="39"/>
      <c r="AQ240" s="81">
        <v>84369</v>
      </c>
      <c r="AR240" s="39"/>
      <c r="AS240" s="39"/>
      <c r="AT240" s="81">
        <v>79139</v>
      </c>
      <c r="AU240" s="39"/>
      <c r="AV240" s="39"/>
      <c r="AW240" s="25">
        <v>116119</v>
      </c>
      <c r="AX240" s="39"/>
      <c r="AY240" s="39"/>
      <c r="AZ240" s="25">
        <v>110429</v>
      </c>
      <c r="BA240" s="39"/>
      <c r="BB240" s="39"/>
      <c r="BC240" s="25"/>
      <c r="BD240" s="39"/>
      <c r="BE240" s="39"/>
      <c r="BF240" s="25"/>
      <c r="BG240" s="39"/>
      <c r="BH240" s="39"/>
      <c r="BI240" s="25"/>
      <c r="BJ240" s="39"/>
      <c r="BK240" s="39"/>
      <c r="BL240" s="25"/>
      <c r="BM240" s="39"/>
      <c r="BN240" s="39"/>
    </row>
    <row r="241" spans="1:66" x14ac:dyDescent="0.2">
      <c r="A241" s="30" t="s">
        <v>24</v>
      </c>
      <c r="B241" s="30" t="s">
        <v>25</v>
      </c>
      <c r="C241" s="30">
        <f>'À renseigner'!$I$13</f>
        <v>0</v>
      </c>
      <c r="D241" s="77"/>
      <c r="E241" s="78"/>
      <c r="F241" s="78"/>
      <c r="G241" s="78"/>
      <c r="H241" s="78"/>
      <c r="I241" s="79"/>
      <c r="J241" s="79"/>
      <c r="K241" s="79"/>
      <c r="L241" s="79"/>
      <c r="M241" s="78" t="s">
        <v>26</v>
      </c>
      <c r="N241" s="78" t="s">
        <v>26</v>
      </c>
      <c r="O241" s="79"/>
      <c r="P241" s="79"/>
      <c r="Q241" s="79"/>
      <c r="R241" s="79"/>
      <c r="S241" s="79"/>
      <c r="T241" s="79"/>
      <c r="U241" s="79"/>
      <c r="V241" s="79"/>
      <c r="W241" s="96"/>
      <c r="X241" s="79"/>
      <c r="Y241" s="80"/>
      <c r="Z241" s="78"/>
      <c r="AA241" s="79"/>
      <c r="AB241" s="79"/>
      <c r="AC241" s="79"/>
      <c r="AD241" s="81" t="s">
        <v>583</v>
      </c>
      <c r="AE241" s="81">
        <v>84289</v>
      </c>
      <c r="AF241" s="39"/>
      <c r="AG241" s="39"/>
      <c r="AH241" s="81">
        <v>84309</v>
      </c>
      <c r="AI241" s="39"/>
      <c r="AJ241" s="39"/>
      <c r="AK241" s="81">
        <v>84329</v>
      </c>
      <c r="AL241" s="39"/>
      <c r="AM241" s="39"/>
      <c r="AN241" s="25">
        <v>84349</v>
      </c>
      <c r="AO241" s="39"/>
      <c r="AP241" s="39"/>
      <c r="AQ241" s="81">
        <v>84369</v>
      </c>
      <c r="AR241" s="39"/>
      <c r="AS241" s="39"/>
      <c r="AT241" s="81">
        <v>79139</v>
      </c>
      <c r="AU241" s="39"/>
      <c r="AV241" s="39"/>
      <c r="AW241" s="25">
        <v>116119</v>
      </c>
      <c r="AX241" s="39"/>
      <c r="AY241" s="39"/>
      <c r="AZ241" s="25">
        <v>110429</v>
      </c>
      <c r="BA241" s="39"/>
      <c r="BB241" s="39"/>
      <c r="BC241" s="25"/>
      <c r="BD241" s="39"/>
      <c r="BE241" s="39"/>
      <c r="BF241" s="25"/>
      <c r="BG241" s="39"/>
      <c r="BH241" s="39"/>
      <c r="BI241" s="25"/>
      <c r="BJ241" s="39"/>
      <c r="BK241" s="39"/>
      <c r="BL241" s="25"/>
      <c r="BM241" s="39"/>
      <c r="BN241" s="39"/>
    </row>
    <row r="242" spans="1:66" x14ac:dyDescent="0.2">
      <c r="A242" s="30" t="s">
        <v>24</v>
      </c>
      <c r="B242" s="30" t="s">
        <v>25</v>
      </c>
      <c r="C242" s="30">
        <f>'À renseigner'!$I$13</f>
        <v>0</v>
      </c>
      <c r="D242" s="77"/>
      <c r="E242" s="78"/>
      <c r="F242" s="78"/>
      <c r="G242" s="78"/>
      <c r="H242" s="78"/>
      <c r="I242" s="79"/>
      <c r="J242" s="79"/>
      <c r="K242" s="79"/>
      <c r="L242" s="79"/>
      <c r="M242" s="78" t="s">
        <v>26</v>
      </c>
      <c r="N242" s="78" t="s">
        <v>26</v>
      </c>
      <c r="O242" s="79"/>
      <c r="P242" s="79"/>
      <c r="Q242" s="79"/>
      <c r="R242" s="79"/>
      <c r="S242" s="79"/>
      <c r="T242" s="79"/>
      <c r="U242" s="79"/>
      <c r="V242" s="79"/>
      <c r="W242" s="96"/>
      <c r="X242" s="79"/>
      <c r="Y242" s="80"/>
      <c r="Z242" s="78"/>
      <c r="AA242" s="79"/>
      <c r="AB242" s="79"/>
      <c r="AC242" s="79"/>
      <c r="AD242" s="81" t="s">
        <v>583</v>
      </c>
      <c r="AE242" s="81">
        <v>84289</v>
      </c>
      <c r="AF242" s="39"/>
      <c r="AG242" s="39"/>
      <c r="AH242" s="81">
        <v>84309</v>
      </c>
      <c r="AI242" s="39"/>
      <c r="AJ242" s="39"/>
      <c r="AK242" s="81">
        <v>84329</v>
      </c>
      <c r="AL242" s="39"/>
      <c r="AM242" s="39"/>
      <c r="AN242" s="25">
        <v>84349</v>
      </c>
      <c r="AO242" s="39"/>
      <c r="AP242" s="39"/>
      <c r="AQ242" s="81">
        <v>84369</v>
      </c>
      <c r="AR242" s="39"/>
      <c r="AS242" s="39"/>
      <c r="AT242" s="81">
        <v>79139</v>
      </c>
      <c r="AU242" s="39"/>
      <c r="AV242" s="39"/>
      <c r="AW242" s="25">
        <v>116119</v>
      </c>
      <c r="AX242" s="39"/>
      <c r="AY242" s="39"/>
      <c r="AZ242" s="25">
        <v>110429</v>
      </c>
      <c r="BA242" s="39"/>
      <c r="BB242" s="39"/>
      <c r="BC242" s="25"/>
      <c r="BD242" s="39"/>
      <c r="BE242" s="39"/>
      <c r="BF242" s="25"/>
      <c r="BG242" s="39"/>
      <c r="BH242" s="39"/>
      <c r="BI242" s="25"/>
      <c r="BJ242" s="39"/>
      <c r="BK242" s="39"/>
      <c r="BL242" s="25"/>
      <c r="BM242" s="39"/>
      <c r="BN242" s="39"/>
    </row>
    <row r="243" spans="1:66" x14ac:dyDescent="0.2">
      <c r="A243" s="30" t="s">
        <v>24</v>
      </c>
      <c r="B243" s="30" t="s">
        <v>25</v>
      </c>
      <c r="C243" s="30">
        <f>'À renseigner'!$I$13</f>
        <v>0</v>
      </c>
      <c r="D243" s="77"/>
      <c r="E243" s="78"/>
      <c r="F243" s="78"/>
      <c r="G243" s="78"/>
      <c r="H243" s="78"/>
      <c r="I243" s="79"/>
      <c r="J243" s="79"/>
      <c r="K243" s="79"/>
      <c r="L243" s="79"/>
      <c r="M243" s="78" t="s">
        <v>26</v>
      </c>
      <c r="N243" s="78" t="s">
        <v>26</v>
      </c>
      <c r="O243" s="79"/>
      <c r="P243" s="79"/>
      <c r="Q243" s="79"/>
      <c r="R243" s="79"/>
      <c r="S243" s="79"/>
      <c r="T243" s="79"/>
      <c r="U243" s="79"/>
      <c r="V243" s="79"/>
      <c r="W243" s="96"/>
      <c r="X243" s="79"/>
      <c r="Y243" s="80"/>
      <c r="Z243" s="78"/>
      <c r="AA243" s="79"/>
      <c r="AB243" s="79"/>
      <c r="AC243" s="79"/>
      <c r="AD243" s="81" t="s">
        <v>583</v>
      </c>
      <c r="AE243" s="81">
        <v>84289</v>
      </c>
      <c r="AF243" s="39"/>
      <c r="AG243" s="39"/>
      <c r="AH243" s="81">
        <v>84309</v>
      </c>
      <c r="AI243" s="39"/>
      <c r="AJ243" s="39"/>
      <c r="AK243" s="81">
        <v>84329</v>
      </c>
      <c r="AL243" s="39"/>
      <c r="AM243" s="39"/>
      <c r="AN243" s="25">
        <v>84349</v>
      </c>
      <c r="AO243" s="39"/>
      <c r="AP243" s="39"/>
      <c r="AQ243" s="81">
        <v>84369</v>
      </c>
      <c r="AR243" s="39"/>
      <c r="AS243" s="39"/>
      <c r="AT243" s="81">
        <v>79139</v>
      </c>
      <c r="AU243" s="39"/>
      <c r="AV243" s="39"/>
      <c r="AW243" s="25">
        <v>116119</v>
      </c>
      <c r="AX243" s="39"/>
      <c r="AY243" s="39"/>
      <c r="AZ243" s="25">
        <v>110429</v>
      </c>
      <c r="BA243" s="39"/>
      <c r="BB243" s="39"/>
      <c r="BC243" s="25"/>
      <c r="BD243" s="39"/>
      <c r="BE243" s="39"/>
      <c r="BF243" s="25"/>
      <c r="BG243" s="39"/>
      <c r="BH243" s="39"/>
      <c r="BI243" s="25"/>
      <c r="BJ243" s="39"/>
      <c r="BK243" s="39"/>
      <c r="BL243" s="25"/>
      <c r="BM243" s="39"/>
      <c r="BN243" s="39"/>
    </row>
    <row r="244" spans="1:66" x14ac:dyDescent="0.2">
      <c r="A244" s="30" t="s">
        <v>24</v>
      </c>
      <c r="B244" s="30" t="s">
        <v>25</v>
      </c>
      <c r="C244" s="30">
        <f>'À renseigner'!$I$13</f>
        <v>0</v>
      </c>
      <c r="D244" s="77"/>
      <c r="E244" s="78"/>
      <c r="F244" s="78"/>
      <c r="G244" s="78"/>
      <c r="H244" s="78"/>
      <c r="I244" s="79"/>
      <c r="J244" s="79"/>
      <c r="K244" s="79"/>
      <c r="L244" s="79"/>
      <c r="M244" s="78" t="s">
        <v>26</v>
      </c>
      <c r="N244" s="78" t="s">
        <v>26</v>
      </c>
      <c r="O244" s="79"/>
      <c r="P244" s="79"/>
      <c r="Q244" s="79"/>
      <c r="R244" s="79"/>
      <c r="S244" s="79"/>
      <c r="T244" s="79"/>
      <c r="U244" s="79"/>
      <c r="V244" s="79"/>
      <c r="W244" s="96"/>
      <c r="X244" s="79"/>
      <c r="Y244" s="80"/>
      <c r="Z244" s="78"/>
      <c r="AA244" s="79"/>
      <c r="AB244" s="79"/>
      <c r="AC244" s="79"/>
      <c r="AD244" s="81" t="s">
        <v>583</v>
      </c>
      <c r="AE244" s="81">
        <v>84289</v>
      </c>
      <c r="AF244" s="39"/>
      <c r="AG244" s="39"/>
      <c r="AH244" s="81">
        <v>84309</v>
      </c>
      <c r="AI244" s="39"/>
      <c r="AJ244" s="39"/>
      <c r="AK244" s="81">
        <v>84329</v>
      </c>
      <c r="AL244" s="39"/>
      <c r="AM244" s="39"/>
      <c r="AN244" s="25">
        <v>84349</v>
      </c>
      <c r="AO244" s="39"/>
      <c r="AP244" s="39"/>
      <c r="AQ244" s="81">
        <v>84369</v>
      </c>
      <c r="AR244" s="39"/>
      <c r="AS244" s="39"/>
      <c r="AT244" s="81">
        <v>79139</v>
      </c>
      <c r="AU244" s="39"/>
      <c r="AV244" s="39"/>
      <c r="AW244" s="25">
        <v>116119</v>
      </c>
      <c r="AX244" s="39"/>
      <c r="AY244" s="39"/>
      <c r="AZ244" s="25">
        <v>110429</v>
      </c>
      <c r="BA244" s="39"/>
      <c r="BB244" s="39"/>
      <c r="BC244" s="25"/>
      <c r="BD244" s="39"/>
      <c r="BE244" s="39"/>
      <c r="BF244" s="25"/>
      <c r="BG244" s="39"/>
      <c r="BH244" s="39"/>
      <c r="BI244" s="25"/>
      <c r="BJ244" s="39"/>
      <c r="BK244" s="39"/>
      <c r="BL244" s="25"/>
      <c r="BM244" s="39"/>
      <c r="BN244" s="39"/>
    </row>
    <row r="245" spans="1:66" x14ac:dyDescent="0.2">
      <c r="A245" s="30" t="s">
        <v>24</v>
      </c>
      <c r="B245" s="30" t="s">
        <v>25</v>
      </c>
      <c r="C245" s="30">
        <f>'À renseigner'!$I$13</f>
        <v>0</v>
      </c>
      <c r="D245" s="77"/>
      <c r="E245" s="78"/>
      <c r="F245" s="78"/>
      <c r="G245" s="78"/>
      <c r="H245" s="78"/>
      <c r="I245" s="79"/>
      <c r="J245" s="79"/>
      <c r="K245" s="79"/>
      <c r="L245" s="79"/>
      <c r="M245" s="78" t="s">
        <v>26</v>
      </c>
      <c r="N245" s="78" t="s">
        <v>26</v>
      </c>
      <c r="O245" s="79"/>
      <c r="P245" s="79"/>
      <c r="Q245" s="79"/>
      <c r="R245" s="79"/>
      <c r="S245" s="79"/>
      <c r="T245" s="79"/>
      <c r="U245" s="79"/>
      <c r="V245" s="79"/>
      <c r="W245" s="96"/>
      <c r="X245" s="79"/>
      <c r="Y245" s="80"/>
      <c r="Z245" s="78"/>
      <c r="AA245" s="79"/>
      <c r="AB245" s="79"/>
      <c r="AC245" s="79"/>
      <c r="AD245" s="81" t="s">
        <v>583</v>
      </c>
      <c r="AE245" s="81">
        <v>84289</v>
      </c>
      <c r="AF245" s="39"/>
      <c r="AG245" s="39"/>
      <c r="AH245" s="81">
        <v>84309</v>
      </c>
      <c r="AI245" s="39"/>
      <c r="AJ245" s="39"/>
      <c r="AK245" s="81">
        <v>84329</v>
      </c>
      <c r="AL245" s="39"/>
      <c r="AM245" s="39"/>
      <c r="AN245" s="25">
        <v>84349</v>
      </c>
      <c r="AO245" s="39"/>
      <c r="AP245" s="39"/>
      <c r="AQ245" s="81">
        <v>84369</v>
      </c>
      <c r="AR245" s="39"/>
      <c r="AS245" s="39"/>
      <c r="AT245" s="81">
        <v>79139</v>
      </c>
      <c r="AU245" s="39"/>
      <c r="AV245" s="39"/>
      <c r="AW245" s="25">
        <v>116119</v>
      </c>
      <c r="AX245" s="39"/>
      <c r="AY245" s="39"/>
      <c r="AZ245" s="25">
        <v>110429</v>
      </c>
      <c r="BA245" s="39"/>
      <c r="BB245" s="39"/>
      <c r="BC245" s="25"/>
      <c r="BD245" s="39"/>
      <c r="BE245" s="39"/>
      <c r="BF245" s="25"/>
      <c r="BG245" s="39"/>
      <c r="BH245" s="39"/>
      <c r="BI245" s="25"/>
      <c r="BJ245" s="39"/>
      <c r="BK245" s="39"/>
      <c r="BL245" s="25"/>
      <c r="BM245" s="39"/>
      <c r="BN245" s="39"/>
    </row>
    <row r="246" spans="1:66" x14ac:dyDescent="0.2">
      <c r="A246" s="30" t="s">
        <v>24</v>
      </c>
      <c r="B246" s="30" t="s">
        <v>25</v>
      </c>
      <c r="C246" s="30">
        <f>'À renseigner'!$I$13</f>
        <v>0</v>
      </c>
      <c r="D246" s="77"/>
      <c r="E246" s="78"/>
      <c r="F246" s="78"/>
      <c r="G246" s="78"/>
      <c r="H246" s="78"/>
      <c r="I246" s="79"/>
      <c r="J246" s="79"/>
      <c r="K246" s="79"/>
      <c r="L246" s="79"/>
      <c r="M246" s="78" t="s">
        <v>26</v>
      </c>
      <c r="N246" s="78" t="s">
        <v>26</v>
      </c>
      <c r="O246" s="79"/>
      <c r="P246" s="79"/>
      <c r="Q246" s="79"/>
      <c r="R246" s="79"/>
      <c r="S246" s="79"/>
      <c r="T246" s="79"/>
      <c r="U246" s="79"/>
      <c r="V246" s="79"/>
      <c r="W246" s="96"/>
      <c r="X246" s="79"/>
      <c r="Y246" s="80"/>
      <c r="Z246" s="78"/>
      <c r="AA246" s="79"/>
      <c r="AB246" s="79"/>
      <c r="AC246" s="79"/>
      <c r="AD246" s="81" t="s">
        <v>583</v>
      </c>
      <c r="AE246" s="81">
        <v>84289</v>
      </c>
      <c r="AF246" s="39"/>
      <c r="AG246" s="39"/>
      <c r="AH246" s="81">
        <v>84309</v>
      </c>
      <c r="AI246" s="39"/>
      <c r="AJ246" s="39"/>
      <c r="AK246" s="81">
        <v>84329</v>
      </c>
      <c r="AL246" s="39"/>
      <c r="AM246" s="39"/>
      <c r="AN246" s="25">
        <v>84349</v>
      </c>
      <c r="AO246" s="39"/>
      <c r="AP246" s="39"/>
      <c r="AQ246" s="81">
        <v>84369</v>
      </c>
      <c r="AR246" s="39"/>
      <c r="AS246" s="39"/>
      <c r="AT246" s="81">
        <v>79139</v>
      </c>
      <c r="AU246" s="39"/>
      <c r="AV246" s="39"/>
      <c r="AW246" s="25">
        <v>116119</v>
      </c>
      <c r="AX246" s="39"/>
      <c r="AY246" s="39"/>
      <c r="AZ246" s="25">
        <v>110429</v>
      </c>
      <c r="BA246" s="39"/>
      <c r="BB246" s="39"/>
      <c r="BC246" s="25"/>
      <c r="BD246" s="39"/>
      <c r="BE246" s="39"/>
      <c r="BF246" s="25"/>
      <c r="BG246" s="39"/>
      <c r="BH246" s="39"/>
      <c r="BI246" s="25"/>
      <c r="BJ246" s="39"/>
      <c r="BK246" s="39"/>
      <c r="BL246" s="25"/>
      <c r="BM246" s="39"/>
      <c r="BN246" s="39"/>
    </row>
    <row r="247" spans="1:66" x14ac:dyDescent="0.2">
      <c r="A247" s="30" t="s">
        <v>24</v>
      </c>
      <c r="B247" s="30" t="s">
        <v>25</v>
      </c>
      <c r="C247" s="30">
        <f>'À renseigner'!$I$13</f>
        <v>0</v>
      </c>
      <c r="D247" s="77"/>
      <c r="E247" s="78"/>
      <c r="F247" s="78"/>
      <c r="G247" s="78"/>
      <c r="H247" s="78"/>
      <c r="I247" s="79"/>
      <c r="J247" s="79"/>
      <c r="K247" s="79"/>
      <c r="L247" s="79"/>
      <c r="M247" s="78" t="s">
        <v>26</v>
      </c>
      <c r="N247" s="78" t="s">
        <v>26</v>
      </c>
      <c r="O247" s="79"/>
      <c r="P247" s="79"/>
      <c r="Q247" s="79"/>
      <c r="R247" s="79"/>
      <c r="S247" s="79"/>
      <c r="T247" s="79"/>
      <c r="U247" s="79"/>
      <c r="V247" s="79"/>
      <c r="W247" s="96"/>
      <c r="X247" s="79"/>
      <c r="Y247" s="80"/>
      <c r="Z247" s="78"/>
      <c r="AA247" s="79"/>
      <c r="AB247" s="79"/>
      <c r="AC247" s="79"/>
      <c r="AD247" s="81" t="s">
        <v>583</v>
      </c>
      <c r="AE247" s="81">
        <v>84289</v>
      </c>
      <c r="AF247" s="39"/>
      <c r="AG247" s="39"/>
      <c r="AH247" s="81">
        <v>84309</v>
      </c>
      <c r="AI247" s="39"/>
      <c r="AJ247" s="39"/>
      <c r="AK247" s="81">
        <v>84329</v>
      </c>
      <c r="AL247" s="39"/>
      <c r="AM247" s="39"/>
      <c r="AN247" s="25">
        <v>84349</v>
      </c>
      <c r="AO247" s="39"/>
      <c r="AP247" s="39"/>
      <c r="AQ247" s="81">
        <v>84369</v>
      </c>
      <c r="AR247" s="39"/>
      <c r="AS247" s="39"/>
      <c r="AT247" s="81">
        <v>79139</v>
      </c>
      <c r="AU247" s="39"/>
      <c r="AV247" s="39"/>
      <c r="AW247" s="25">
        <v>116119</v>
      </c>
      <c r="AX247" s="39"/>
      <c r="AY247" s="39"/>
      <c r="AZ247" s="25">
        <v>110429</v>
      </c>
      <c r="BA247" s="39"/>
      <c r="BB247" s="39"/>
      <c r="BC247" s="25"/>
      <c r="BD247" s="39"/>
      <c r="BE247" s="39"/>
      <c r="BF247" s="25"/>
      <c r="BG247" s="39"/>
      <c r="BH247" s="39"/>
      <c r="BI247" s="25"/>
      <c r="BJ247" s="39"/>
      <c r="BK247" s="39"/>
      <c r="BL247" s="25"/>
      <c r="BM247" s="39"/>
      <c r="BN247" s="39"/>
    </row>
    <row r="248" spans="1:66" x14ac:dyDescent="0.2">
      <c r="A248" s="30" t="s">
        <v>24</v>
      </c>
      <c r="B248" s="30" t="s">
        <v>25</v>
      </c>
      <c r="C248" s="30">
        <f>'À renseigner'!$I$13</f>
        <v>0</v>
      </c>
      <c r="D248" s="77"/>
      <c r="E248" s="78"/>
      <c r="F248" s="78"/>
      <c r="G248" s="78"/>
      <c r="H248" s="78"/>
      <c r="I248" s="79"/>
      <c r="J248" s="79"/>
      <c r="K248" s="79"/>
      <c r="L248" s="79"/>
      <c r="M248" s="78" t="s">
        <v>26</v>
      </c>
      <c r="N248" s="78" t="s">
        <v>26</v>
      </c>
      <c r="O248" s="79"/>
      <c r="P248" s="79"/>
      <c r="Q248" s="79"/>
      <c r="R248" s="79"/>
      <c r="S248" s="79"/>
      <c r="T248" s="79"/>
      <c r="U248" s="79"/>
      <c r="V248" s="79"/>
      <c r="W248" s="96"/>
      <c r="X248" s="79"/>
      <c r="Y248" s="80"/>
      <c r="Z248" s="78"/>
      <c r="AA248" s="79"/>
      <c r="AB248" s="79"/>
      <c r="AC248" s="79"/>
      <c r="AD248" s="81" t="s">
        <v>583</v>
      </c>
      <c r="AE248" s="81">
        <v>84289</v>
      </c>
      <c r="AF248" s="39"/>
      <c r="AG248" s="39"/>
      <c r="AH248" s="81">
        <v>84309</v>
      </c>
      <c r="AI248" s="39"/>
      <c r="AJ248" s="39"/>
      <c r="AK248" s="81">
        <v>84329</v>
      </c>
      <c r="AL248" s="39"/>
      <c r="AM248" s="39"/>
      <c r="AN248" s="25">
        <v>84349</v>
      </c>
      <c r="AO248" s="39"/>
      <c r="AP248" s="39"/>
      <c r="AQ248" s="81">
        <v>84369</v>
      </c>
      <c r="AR248" s="39"/>
      <c r="AS248" s="39"/>
      <c r="AT248" s="81">
        <v>79139</v>
      </c>
      <c r="AU248" s="39"/>
      <c r="AV248" s="39"/>
      <c r="AW248" s="25">
        <v>116119</v>
      </c>
      <c r="AX248" s="39"/>
      <c r="AY248" s="39"/>
      <c r="AZ248" s="25">
        <v>110429</v>
      </c>
      <c r="BA248" s="39"/>
      <c r="BB248" s="39"/>
      <c r="BC248" s="25"/>
      <c r="BD248" s="39"/>
      <c r="BE248" s="39"/>
      <c r="BF248" s="25"/>
      <c r="BG248" s="39"/>
      <c r="BH248" s="39"/>
      <c r="BI248" s="25"/>
      <c r="BJ248" s="39"/>
      <c r="BK248" s="39"/>
      <c r="BL248" s="25"/>
      <c r="BM248" s="39"/>
      <c r="BN248" s="39"/>
    </row>
    <row r="249" spans="1:66" x14ac:dyDescent="0.2">
      <c r="A249" s="30" t="s">
        <v>24</v>
      </c>
      <c r="B249" s="30" t="s">
        <v>25</v>
      </c>
      <c r="C249" s="30">
        <f>'À renseigner'!$I$13</f>
        <v>0</v>
      </c>
      <c r="D249" s="77"/>
      <c r="E249" s="78"/>
      <c r="F249" s="78"/>
      <c r="G249" s="78"/>
      <c r="H249" s="78"/>
      <c r="I249" s="79"/>
      <c r="J249" s="79"/>
      <c r="K249" s="79"/>
      <c r="L249" s="79"/>
      <c r="M249" s="78" t="s">
        <v>26</v>
      </c>
      <c r="N249" s="78" t="s">
        <v>26</v>
      </c>
      <c r="O249" s="79"/>
      <c r="P249" s="79"/>
      <c r="Q249" s="79"/>
      <c r="R249" s="79"/>
      <c r="S249" s="79"/>
      <c r="T249" s="79"/>
      <c r="U249" s="79"/>
      <c r="V249" s="79"/>
      <c r="W249" s="96"/>
      <c r="X249" s="79"/>
      <c r="Y249" s="80"/>
      <c r="Z249" s="78"/>
      <c r="AA249" s="79"/>
      <c r="AB249" s="79"/>
      <c r="AC249" s="79"/>
      <c r="AD249" s="81" t="s">
        <v>583</v>
      </c>
      <c r="AE249" s="81">
        <v>84289</v>
      </c>
      <c r="AF249" s="39"/>
      <c r="AG249" s="39"/>
      <c r="AH249" s="81">
        <v>84309</v>
      </c>
      <c r="AI249" s="39"/>
      <c r="AJ249" s="39"/>
      <c r="AK249" s="81">
        <v>84329</v>
      </c>
      <c r="AL249" s="39"/>
      <c r="AM249" s="39"/>
      <c r="AN249" s="25">
        <v>84349</v>
      </c>
      <c r="AO249" s="39"/>
      <c r="AP249" s="39"/>
      <c r="AQ249" s="81">
        <v>84369</v>
      </c>
      <c r="AR249" s="39"/>
      <c r="AS249" s="39"/>
      <c r="AT249" s="81">
        <v>79139</v>
      </c>
      <c r="AU249" s="39"/>
      <c r="AV249" s="39"/>
      <c r="AW249" s="25">
        <v>116119</v>
      </c>
      <c r="AX249" s="39"/>
      <c r="AY249" s="39"/>
      <c r="AZ249" s="25">
        <v>110429</v>
      </c>
      <c r="BA249" s="39"/>
      <c r="BB249" s="39"/>
      <c r="BC249" s="25"/>
      <c r="BD249" s="39"/>
      <c r="BE249" s="39"/>
      <c r="BF249" s="25"/>
      <c r="BG249" s="39"/>
      <c r="BH249" s="39"/>
      <c r="BI249" s="25"/>
      <c r="BJ249" s="39"/>
      <c r="BK249" s="39"/>
      <c r="BL249" s="25"/>
      <c r="BM249" s="39"/>
      <c r="BN249" s="39"/>
    </row>
    <row r="250" spans="1:66" x14ac:dyDescent="0.2">
      <c r="A250" s="30" t="s">
        <v>24</v>
      </c>
      <c r="B250" s="30" t="s">
        <v>25</v>
      </c>
      <c r="C250" s="30">
        <f>'À renseigner'!$I$13</f>
        <v>0</v>
      </c>
      <c r="D250" s="77"/>
      <c r="E250" s="78"/>
      <c r="F250" s="78"/>
      <c r="G250" s="78"/>
      <c r="H250" s="78"/>
      <c r="I250" s="79"/>
      <c r="J250" s="79"/>
      <c r="K250" s="79"/>
      <c r="L250" s="79"/>
      <c r="M250" s="78" t="s">
        <v>26</v>
      </c>
      <c r="N250" s="78" t="s">
        <v>26</v>
      </c>
      <c r="O250" s="79"/>
      <c r="P250" s="79"/>
      <c r="Q250" s="79"/>
      <c r="R250" s="79"/>
      <c r="S250" s="79"/>
      <c r="T250" s="79"/>
      <c r="U250" s="79"/>
      <c r="V250" s="79"/>
      <c r="W250" s="96"/>
      <c r="X250" s="79"/>
      <c r="Y250" s="80"/>
      <c r="Z250" s="78"/>
      <c r="AA250" s="79"/>
      <c r="AB250" s="79"/>
      <c r="AC250" s="79"/>
      <c r="AD250" s="81" t="s">
        <v>583</v>
      </c>
      <c r="AE250" s="81">
        <v>84289</v>
      </c>
      <c r="AF250" s="39"/>
      <c r="AG250" s="39"/>
      <c r="AH250" s="81">
        <v>84309</v>
      </c>
      <c r="AI250" s="39"/>
      <c r="AJ250" s="39"/>
      <c r="AK250" s="81">
        <v>84329</v>
      </c>
      <c r="AL250" s="39"/>
      <c r="AM250" s="39"/>
      <c r="AN250" s="25">
        <v>84349</v>
      </c>
      <c r="AO250" s="39"/>
      <c r="AP250" s="39"/>
      <c r="AQ250" s="81">
        <v>84369</v>
      </c>
      <c r="AR250" s="39"/>
      <c r="AS250" s="39"/>
      <c r="AT250" s="81">
        <v>79139</v>
      </c>
      <c r="AU250" s="39"/>
      <c r="AV250" s="39"/>
      <c r="AW250" s="25">
        <v>116119</v>
      </c>
      <c r="AX250" s="39"/>
      <c r="AY250" s="39"/>
      <c r="AZ250" s="25">
        <v>110429</v>
      </c>
      <c r="BA250" s="39"/>
      <c r="BB250" s="39"/>
      <c r="BC250" s="25"/>
      <c r="BD250" s="39"/>
      <c r="BE250" s="39"/>
      <c r="BF250" s="25"/>
      <c r="BG250" s="39"/>
      <c r="BH250" s="39"/>
      <c r="BI250" s="25"/>
      <c r="BJ250" s="39"/>
      <c r="BK250" s="39"/>
      <c r="BL250" s="25"/>
      <c r="BM250" s="39"/>
      <c r="BN250" s="39"/>
    </row>
    <row r="251" spans="1:66" x14ac:dyDescent="0.2">
      <c r="A251" s="30" t="s">
        <v>24</v>
      </c>
      <c r="B251" s="30" t="s">
        <v>25</v>
      </c>
      <c r="C251" s="30">
        <f>'À renseigner'!$I$13</f>
        <v>0</v>
      </c>
      <c r="D251" s="77"/>
      <c r="E251" s="78"/>
      <c r="F251" s="78"/>
      <c r="G251" s="78"/>
      <c r="H251" s="78"/>
      <c r="I251" s="79"/>
      <c r="J251" s="79"/>
      <c r="K251" s="79"/>
      <c r="L251" s="79"/>
      <c r="M251" s="78" t="s">
        <v>26</v>
      </c>
      <c r="N251" s="78" t="s">
        <v>26</v>
      </c>
      <c r="O251" s="79"/>
      <c r="P251" s="79"/>
      <c r="Q251" s="79"/>
      <c r="R251" s="79"/>
      <c r="S251" s="79"/>
      <c r="T251" s="79"/>
      <c r="U251" s="79"/>
      <c r="V251" s="79"/>
      <c r="W251" s="96"/>
      <c r="X251" s="79"/>
      <c r="Y251" s="80"/>
      <c r="Z251" s="78"/>
      <c r="AA251" s="79"/>
      <c r="AB251" s="79"/>
      <c r="AC251" s="79"/>
      <c r="AD251" s="81" t="s">
        <v>583</v>
      </c>
      <c r="AE251" s="81">
        <v>84289</v>
      </c>
      <c r="AF251" s="39"/>
      <c r="AG251" s="39"/>
      <c r="AH251" s="81">
        <v>84309</v>
      </c>
      <c r="AI251" s="39"/>
      <c r="AJ251" s="39"/>
      <c r="AK251" s="81">
        <v>84329</v>
      </c>
      <c r="AL251" s="39"/>
      <c r="AM251" s="39"/>
      <c r="AN251" s="25">
        <v>84349</v>
      </c>
      <c r="AO251" s="39"/>
      <c r="AP251" s="39"/>
      <c r="AQ251" s="81">
        <v>84369</v>
      </c>
      <c r="AR251" s="39"/>
      <c r="AS251" s="39"/>
      <c r="AT251" s="81">
        <v>79139</v>
      </c>
      <c r="AU251" s="39"/>
      <c r="AV251" s="39"/>
      <c r="AW251" s="25">
        <v>116119</v>
      </c>
      <c r="AX251" s="39"/>
      <c r="AY251" s="39"/>
      <c r="AZ251" s="25">
        <v>110429</v>
      </c>
      <c r="BA251" s="39"/>
      <c r="BB251" s="39"/>
      <c r="BC251" s="25"/>
      <c r="BD251" s="39"/>
      <c r="BE251" s="39"/>
      <c r="BF251" s="25"/>
      <c r="BG251" s="39"/>
      <c r="BH251" s="39"/>
      <c r="BI251" s="25"/>
      <c r="BJ251" s="39"/>
      <c r="BK251" s="39"/>
      <c r="BL251" s="25"/>
      <c r="BM251" s="39"/>
      <c r="BN251" s="39"/>
    </row>
    <row r="252" spans="1:66" x14ac:dyDescent="0.2">
      <c r="A252" s="30" t="s">
        <v>24</v>
      </c>
      <c r="B252" s="30" t="s">
        <v>25</v>
      </c>
      <c r="C252" s="30">
        <f>'À renseigner'!$I$13</f>
        <v>0</v>
      </c>
      <c r="D252" s="77"/>
      <c r="E252" s="78"/>
      <c r="F252" s="78"/>
      <c r="G252" s="78"/>
      <c r="H252" s="78"/>
      <c r="I252" s="79"/>
      <c r="J252" s="79"/>
      <c r="K252" s="79"/>
      <c r="L252" s="79"/>
      <c r="M252" s="78" t="s">
        <v>26</v>
      </c>
      <c r="N252" s="78" t="s">
        <v>26</v>
      </c>
      <c r="O252" s="79"/>
      <c r="P252" s="79"/>
      <c r="Q252" s="79"/>
      <c r="R252" s="79"/>
      <c r="S252" s="79"/>
      <c r="T252" s="79"/>
      <c r="U252" s="79"/>
      <c r="V252" s="79"/>
      <c r="W252" s="96"/>
      <c r="X252" s="79"/>
      <c r="Y252" s="80"/>
      <c r="Z252" s="78"/>
      <c r="AA252" s="79"/>
      <c r="AB252" s="79"/>
      <c r="AC252" s="79"/>
      <c r="AD252" s="81" t="s">
        <v>583</v>
      </c>
      <c r="AE252" s="81">
        <v>84289</v>
      </c>
      <c r="AF252" s="39"/>
      <c r="AG252" s="39"/>
      <c r="AH252" s="81">
        <v>84309</v>
      </c>
      <c r="AI252" s="39"/>
      <c r="AJ252" s="39"/>
      <c r="AK252" s="81">
        <v>84329</v>
      </c>
      <c r="AL252" s="39"/>
      <c r="AM252" s="39"/>
      <c r="AN252" s="25">
        <v>84349</v>
      </c>
      <c r="AO252" s="39"/>
      <c r="AP252" s="39"/>
      <c r="AQ252" s="81">
        <v>84369</v>
      </c>
      <c r="AR252" s="39"/>
      <c r="AS252" s="39"/>
      <c r="AT252" s="81">
        <v>79139</v>
      </c>
      <c r="AU252" s="39"/>
      <c r="AV252" s="39"/>
      <c r="AW252" s="25">
        <v>116119</v>
      </c>
      <c r="AX252" s="39"/>
      <c r="AY252" s="39"/>
      <c r="AZ252" s="25">
        <v>110429</v>
      </c>
      <c r="BA252" s="39"/>
      <c r="BB252" s="39"/>
      <c r="BC252" s="25"/>
      <c r="BD252" s="39"/>
      <c r="BE252" s="39"/>
      <c r="BF252" s="25"/>
      <c r="BG252" s="39"/>
      <c r="BH252" s="39"/>
      <c r="BI252" s="25"/>
      <c r="BJ252" s="39"/>
      <c r="BK252" s="39"/>
      <c r="BL252" s="25"/>
      <c r="BM252" s="39"/>
      <c r="BN252" s="39"/>
    </row>
    <row r="253" spans="1:66" x14ac:dyDescent="0.2">
      <c r="A253" s="30" t="s">
        <v>24</v>
      </c>
      <c r="B253" s="30" t="s">
        <v>25</v>
      </c>
      <c r="C253" s="30">
        <f>'À renseigner'!$I$13</f>
        <v>0</v>
      </c>
      <c r="D253" s="77"/>
      <c r="E253" s="78"/>
      <c r="F253" s="78"/>
      <c r="G253" s="78"/>
      <c r="H253" s="78"/>
      <c r="I253" s="79"/>
      <c r="J253" s="79"/>
      <c r="K253" s="79"/>
      <c r="L253" s="79"/>
      <c r="M253" s="78" t="s">
        <v>26</v>
      </c>
      <c r="N253" s="78" t="s">
        <v>26</v>
      </c>
      <c r="O253" s="79"/>
      <c r="P253" s="79"/>
      <c r="Q253" s="79"/>
      <c r="R253" s="79"/>
      <c r="S253" s="79"/>
      <c r="T253" s="79"/>
      <c r="U253" s="79"/>
      <c r="V253" s="79"/>
      <c r="W253" s="96"/>
      <c r="X253" s="79"/>
      <c r="Y253" s="80"/>
      <c r="Z253" s="78"/>
      <c r="AA253" s="79"/>
      <c r="AB253" s="79"/>
      <c r="AC253" s="79"/>
      <c r="AD253" s="81" t="s">
        <v>583</v>
      </c>
      <c r="AE253" s="81">
        <v>84289</v>
      </c>
      <c r="AF253" s="39"/>
      <c r="AG253" s="39"/>
      <c r="AH253" s="81">
        <v>84309</v>
      </c>
      <c r="AI253" s="39"/>
      <c r="AJ253" s="39"/>
      <c r="AK253" s="81">
        <v>84329</v>
      </c>
      <c r="AL253" s="39"/>
      <c r="AM253" s="39"/>
      <c r="AN253" s="25">
        <v>84349</v>
      </c>
      <c r="AO253" s="39"/>
      <c r="AP253" s="39"/>
      <c r="AQ253" s="81">
        <v>84369</v>
      </c>
      <c r="AR253" s="39"/>
      <c r="AS253" s="39"/>
      <c r="AT253" s="81">
        <v>79139</v>
      </c>
      <c r="AU253" s="39"/>
      <c r="AV253" s="39"/>
      <c r="AW253" s="25">
        <v>116119</v>
      </c>
      <c r="AX253" s="39"/>
      <c r="AY253" s="39"/>
      <c r="AZ253" s="25">
        <v>110429</v>
      </c>
      <c r="BA253" s="39"/>
      <c r="BB253" s="39"/>
      <c r="BC253" s="25"/>
      <c r="BD253" s="39"/>
      <c r="BE253" s="39"/>
      <c r="BF253" s="25"/>
      <c r="BG253" s="39"/>
      <c r="BH253" s="39"/>
      <c r="BI253" s="25"/>
      <c r="BJ253" s="39"/>
      <c r="BK253" s="39"/>
      <c r="BL253" s="25"/>
      <c r="BM253" s="39"/>
      <c r="BN253" s="39"/>
    </row>
    <row r="254" spans="1:66" x14ac:dyDescent="0.2">
      <c r="A254" s="30" t="s">
        <v>24</v>
      </c>
      <c r="B254" s="30" t="s">
        <v>25</v>
      </c>
      <c r="C254" s="30">
        <f>'À renseigner'!$I$13</f>
        <v>0</v>
      </c>
      <c r="D254" s="77"/>
      <c r="E254" s="78"/>
      <c r="F254" s="78"/>
      <c r="G254" s="78"/>
      <c r="H254" s="78"/>
      <c r="I254" s="79"/>
      <c r="J254" s="79"/>
      <c r="K254" s="79"/>
      <c r="L254" s="79"/>
      <c r="M254" s="78" t="s">
        <v>26</v>
      </c>
      <c r="N254" s="78" t="s">
        <v>26</v>
      </c>
      <c r="O254" s="79"/>
      <c r="P254" s="79"/>
      <c r="Q254" s="79"/>
      <c r="R254" s="79"/>
      <c r="S254" s="79"/>
      <c r="T254" s="79"/>
      <c r="U254" s="79"/>
      <c r="V254" s="79"/>
      <c r="W254" s="96"/>
      <c r="X254" s="79"/>
      <c r="Y254" s="80"/>
      <c r="Z254" s="78"/>
      <c r="AA254" s="79"/>
      <c r="AB254" s="79"/>
      <c r="AC254" s="79"/>
      <c r="AD254" s="81" t="s">
        <v>583</v>
      </c>
      <c r="AE254" s="81">
        <v>84289</v>
      </c>
      <c r="AF254" s="39"/>
      <c r="AG254" s="39"/>
      <c r="AH254" s="81">
        <v>84309</v>
      </c>
      <c r="AI254" s="39"/>
      <c r="AJ254" s="39"/>
      <c r="AK254" s="81">
        <v>84329</v>
      </c>
      <c r="AL254" s="39"/>
      <c r="AM254" s="39"/>
      <c r="AN254" s="25">
        <v>84349</v>
      </c>
      <c r="AO254" s="39"/>
      <c r="AP254" s="39"/>
      <c r="AQ254" s="81">
        <v>84369</v>
      </c>
      <c r="AR254" s="39"/>
      <c r="AS254" s="39"/>
      <c r="AT254" s="81">
        <v>79139</v>
      </c>
      <c r="AU254" s="39"/>
      <c r="AV254" s="39"/>
      <c r="AW254" s="25">
        <v>116119</v>
      </c>
      <c r="AX254" s="39"/>
      <c r="AY254" s="39"/>
      <c r="AZ254" s="25">
        <v>110429</v>
      </c>
      <c r="BA254" s="39"/>
      <c r="BB254" s="39"/>
      <c r="BC254" s="25"/>
      <c r="BD254" s="39"/>
      <c r="BE254" s="39"/>
      <c r="BF254" s="25"/>
      <c r="BG254" s="39"/>
      <c r="BH254" s="39"/>
      <c r="BI254" s="25"/>
      <c r="BJ254" s="39"/>
      <c r="BK254" s="39"/>
      <c r="BL254" s="25"/>
      <c r="BM254" s="39"/>
      <c r="BN254" s="39"/>
    </row>
    <row r="255" spans="1:66" x14ac:dyDescent="0.2">
      <c r="A255" s="30" t="s">
        <v>24</v>
      </c>
      <c r="B255" s="30" t="s">
        <v>25</v>
      </c>
      <c r="C255" s="30">
        <f>'À renseigner'!$I$13</f>
        <v>0</v>
      </c>
      <c r="D255" s="77"/>
      <c r="E255" s="78"/>
      <c r="F255" s="78"/>
      <c r="G255" s="78"/>
      <c r="H255" s="78"/>
      <c r="I255" s="79"/>
      <c r="J255" s="79"/>
      <c r="K255" s="79"/>
      <c r="L255" s="79"/>
      <c r="M255" s="78" t="s">
        <v>26</v>
      </c>
      <c r="N255" s="78" t="s">
        <v>26</v>
      </c>
      <c r="O255" s="79"/>
      <c r="P255" s="79"/>
      <c r="Q255" s="79"/>
      <c r="R255" s="79"/>
      <c r="S255" s="79"/>
      <c r="T255" s="79"/>
      <c r="U255" s="79"/>
      <c r="V255" s="79"/>
      <c r="W255" s="96"/>
      <c r="X255" s="79"/>
      <c r="Y255" s="80"/>
      <c r="Z255" s="78"/>
      <c r="AA255" s="79"/>
      <c r="AB255" s="79"/>
      <c r="AC255" s="79"/>
      <c r="AD255" s="81" t="s">
        <v>583</v>
      </c>
      <c r="AE255" s="81">
        <v>84289</v>
      </c>
      <c r="AF255" s="39"/>
      <c r="AG255" s="39"/>
      <c r="AH255" s="81">
        <v>84309</v>
      </c>
      <c r="AI255" s="39"/>
      <c r="AJ255" s="39"/>
      <c r="AK255" s="81">
        <v>84329</v>
      </c>
      <c r="AL255" s="39"/>
      <c r="AM255" s="39"/>
      <c r="AN255" s="25">
        <v>84349</v>
      </c>
      <c r="AO255" s="39"/>
      <c r="AP255" s="39"/>
      <c r="AQ255" s="81">
        <v>84369</v>
      </c>
      <c r="AR255" s="39"/>
      <c r="AS255" s="39"/>
      <c r="AT255" s="81">
        <v>79139</v>
      </c>
      <c r="AU255" s="39"/>
      <c r="AV255" s="39"/>
      <c r="AW255" s="25">
        <v>116119</v>
      </c>
      <c r="AX255" s="39"/>
      <c r="AY255" s="39"/>
      <c r="AZ255" s="25">
        <v>110429</v>
      </c>
      <c r="BA255" s="39"/>
      <c r="BB255" s="39"/>
      <c r="BC255" s="25"/>
      <c r="BD255" s="39"/>
      <c r="BE255" s="39"/>
      <c r="BF255" s="25"/>
      <c r="BG255" s="39"/>
      <c r="BH255" s="39"/>
      <c r="BI255" s="25"/>
      <c r="BJ255" s="39"/>
      <c r="BK255" s="39"/>
      <c r="BL255" s="25"/>
      <c r="BM255" s="39"/>
      <c r="BN255" s="39"/>
    </row>
    <row r="256" spans="1:66" x14ac:dyDescent="0.2">
      <c r="A256" s="30" t="s">
        <v>24</v>
      </c>
      <c r="B256" s="30" t="s">
        <v>25</v>
      </c>
      <c r="C256" s="30">
        <f>'À renseigner'!$I$13</f>
        <v>0</v>
      </c>
      <c r="D256" s="77"/>
      <c r="E256" s="78"/>
      <c r="F256" s="78"/>
      <c r="G256" s="78"/>
      <c r="H256" s="78"/>
      <c r="I256" s="79"/>
      <c r="J256" s="79"/>
      <c r="K256" s="79"/>
      <c r="L256" s="79"/>
      <c r="M256" s="78" t="s">
        <v>26</v>
      </c>
      <c r="N256" s="78" t="s">
        <v>26</v>
      </c>
      <c r="O256" s="79"/>
      <c r="P256" s="79"/>
      <c r="Q256" s="79"/>
      <c r="R256" s="79"/>
      <c r="S256" s="79"/>
      <c r="T256" s="79"/>
      <c r="U256" s="79"/>
      <c r="V256" s="79"/>
      <c r="W256" s="96"/>
      <c r="X256" s="79"/>
      <c r="Y256" s="80"/>
      <c r="Z256" s="78"/>
      <c r="AA256" s="79"/>
      <c r="AB256" s="79"/>
      <c r="AC256" s="79"/>
      <c r="AD256" s="81" t="s">
        <v>583</v>
      </c>
      <c r="AE256" s="81">
        <v>84289</v>
      </c>
      <c r="AF256" s="39"/>
      <c r="AG256" s="39"/>
      <c r="AH256" s="81">
        <v>84309</v>
      </c>
      <c r="AI256" s="39"/>
      <c r="AJ256" s="39"/>
      <c r="AK256" s="81">
        <v>84329</v>
      </c>
      <c r="AL256" s="39"/>
      <c r="AM256" s="39"/>
      <c r="AN256" s="25">
        <v>84349</v>
      </c>
      <c r="AO256" s="39"/>
      <c r="AP256" s="39"/>
      <c r="AQ256" s="81">
        <v>84369</v>
      </c>
      <c r="AR256" s="39"/>
      <c r="AS256" s="39"/>
      <c r="AT256" s="81">
        <v>79139</v>
      </c>
      <c r="AU256" s="39"/>
      <c r="AV256" s="39"/>
      <c r="AW256" s="25">
        <v>116119</v>
      </c>
      <c r="AX256" s="39"/>
      <c r="AY256" s="39"/>
      <c r="AZ256" s="25">
        <v>110429</v>
      </c>
      <c r="BA256" s="39"/>
      <c r="BB256" s="39"/>
      <c r="BC256" s="25"/>
      <c r="BD256" s="39"/>
      <c r="BE256" s="39"/>
      <c r="BF256" s="25"/>
      <c r="BG256" s="39"/>
      <c r="BH256" s="39"/>
      <c r="BI256" s="25"/>
      <c r="BJ256" s="39"/>
      <c r="BK256" s="39"/>
      <c r="BL256" s="25"/>
      <c r="BM256" s="39"/>
      <c r="BN256" s="39"/>
    </row>
    <row r="257" spans="1:66" x14ac:dyDescent="0.2">
      <c r="A257" s="30" t="s">
        <v>24</v>
      </c>
      <c r="B257" s="30" t="s">
        <v>25</v>
      </c>
      <c r="C257" s="30">
        <f>'À renseigner'!$I$13</f>
        <v>0</v>
      </c>
      <c r="D257" s="77"/>
      <c r="E257" s="78"/>
      <c r="F257" s="78"/>
      <c r="G257" s="78"/>
      <c r="H257" s="78"/>
      <c r="I257" s="79"/>
      <c r="J257" s="79"/>
      <c r="K257" s="79"/>
      <c r="L257" s="79"/>
      <c r="M257" s="78" t="s">
        <v>26</v>
      </c>
      <c r="N257" s="78" t="s">
        <v>26</v>
      </c>
      <c r="O257" s="79"/>
      <c r="P257" s="79"/>
      <c r="Q257" s="79"/>
      <c r="R257" s="79"/>
      <c r="S257" s="79"/>
      <c r="T257" s="79"/>
      <c r="U257" s="79"/>
      <c r="V257" s="79"/>
      <c r="W257" s="96"/>
      <c r="X257" s="79"/>
      <c r="Y257" s="80"/>
      <c r="Z257" s="78"/>
      <c r="AA257" s="79"/>
      <c r="AB257" s="79"/>
      <c r="AC257" s="79"/>
      <c r="AD257" s="81" t="s">
        <v>583</v>
      </c>
      <c r="AE257" s="81">
        <v>84289</v>
      </c>
      <c r="AF257" s="39"/>
      <c r="AG257" s="39"/>
      <c r="AH257" s="81">
        <v>84309</v>
      </c>
      <c r="AI257" s="39"/>
      <c r="AJ257" s="39"/>
      <c r="AK257" s="81">
        <v>84329</v>
      </c>
      <c r="AL257" s="39"/>
      <c r="AM257" s="39"/>
      <c r="AN257" s="25">
        <v>84349</v>
      </c>
      <c r="AO257" s="39"/>
      <c r="AP257" s="39"/>
      <c r="AQ257" s="81">
        <v>84369</v>
      </c>
      <c r="AR257" s="39"/>
      <c r="AS257" s="39"/>
      <c r="AT257" s="81">
        <v>79139</v>
      </c>
      <c r="AU257" s="39"/>
      <c r="AV257" s="39"/>
      <c r="AW257" s="25">
        <v>116119</v>
      </c>
      <c r="AX257" s="39"/>
      <c r="AY257" s="39"/>
      <c r="AZ257" s="25">
        <v>110429</v>
      </c>
      <c r="BA257" s="39"/>
      <c r="BB257" s="39"/>
      <c r="BC257" s="25"/>
      <c r="BD257" s="39"/>
      <c r="BE257" s="39"/>
      <c r="BF257" s="25"/>
      <c r="BG257" s="39"/>
      <c r="BH257" s="39"/>
      <c r="BI257" s="25"/>
      <c r="BJ257" s="39"/>
      <c r="BK257" s="39"/>
      <c r="BL257" s="25"/>
      <c r="BM257" s="39"/>
      <c r="BN257" s="39"/>
    </row>
    <row r="258" spans="1:66" x14ac:dyDescent="0.2">
      <c r="A258" s="30" t="s">
        <v>24</v>
      </c>
      <c r="B258" s="30" t="s">
        <v>25</v>
      </c>
      <c r="C258" s="30">
        <f>'À renseigner'!$I$13</f>
        <v>0</v>
      </c>
      <c r="D258" s="77"/>
      <c r="E258" s="78"/>
      <c r="F258" s="78"/>
      <c r="G258" s="78"/>
      <c r="H258" s="78"/>
      <c r="I258" s="79"/>
      <c r="J258" s="79"/>
      <c r="K258" s="79"/>
      <c r="L258" s="79"/>
      <c r="M258" s="78" t="s">
        <v>26</v>
      </c>
      <c r="N258" s="78" t="s">
        <v>26</v>
      </c>
      <c r="O258" s="79"/>
      <c r="P258" s="79"/>
      <c r="Q258" s="79"/>
      <c r="R258" s="79"/>
      <c r="S258" s="79"/>
      <c r="T258" s="79"/>
      <c r="U258" s="79"/>
      <c r="V258" s="79"/>
      <c r="W258" s="96"/>
      <c r="X258" s="79"/>
      <c r="Y258" s="80"/>
      <c r="Z258" s="78"/>
      <c r="AA258" s="79"/>
      <c r="AB258" s="79"/>
      <c r="AC258" s="79"/>
      <c r="AD258" s="81" t="s">
        <v>583</v>
      </c>
      <c r="AE258" s="81">
        <v>84289</v>
      </c>
      <c r="AF258" s="39"/>
      <c r="AG258" s="39"/>
      <c r="AH258" s="81">
        <v>84309</v>
      </c>
      <c r="AI258" s="39"/>
      <c r="AJ258" s="39"/>
      <c r="AK258" s="81">
        <v>84329</v>
      </c>
      <c r="AL258" s="39"/>
      <c r="AM258" s="39"/>
      <c r="AN258" s="25">
        <v>84349</v>
      </c>
      <c r="AO258" s="39"/>
      <c r="AP258" s="39"/>
      <c r="AQ258" s="81">
        <v>84369</v>
      </c>
      <c r="AR258" s="39"/>
      <c r="AS258" s="39"/>
      <c r="AT258" s="81">
        <v>79139</v>
      </c>
      <c r="AU258" s="39"/>
      <c r="AV258" s="39"/>
      <c r="AW258" s="25">
        <v>116119</v>
      </c>
      <c r="AX258" s="39"/>
      <c r="AY258" s="39"/>
      <c r="AZ258" s="25">
        <v>110429</v>
      </c>
      <c r="BA258" s="39"/>
      <c r="BB258" s="39"/>
      <c r="BC258" s="25"/>
      <c r="BD258" s="39"/>
      <c r="BE258" s="39"/>
      <c r="BF258" s="25"/>
      <c r="BG258" s="39"/>
      <c r="BH258" s="39"/>
      <c r="BI258" s="25"/>
      <c r="BJ258" s="39"/>
      <c r="BK258" s="39"/>
      <c r="BL258" s="25"/>
      <c r="BM258" s="39"/>
      <c r="BN258" s="39"/>
    </row>
    <row r="259" spans="1:66" x14ac:dyDescent="0.2">
      <c r="A259" s="30" t="s">
        <v>24</v>
      </c>
      <c r="B259" s="30" t="s">
        <v>25</v>
      </c>
      <c r="C259" s="30">
        <f>'À renseigner'!$I$13</f>
        <v>0</v>
      </c>
      <c r="D259" s="77"/>
      <c r="E259" s="78"/>
      <c r="F259" s="78"/>
      <c r="G259" s="78"/>
      <c r="H259" s="78"/>
      <c r="I259" s="79"/>
      <c r="J259" s="79"/>
      <c r="K259" s="79"/>
      <c r="L259" s="79"/>
      <c r="M259" s="78" t="s">
        <v>26</v>
      </c>
      <c r="N259" s="78" t="s">
        <v>26</v>
      </c>
      <c r="O259" s="79"/>
      <c r="P259" s="79"/>
      <c r="Q259" s="79"/>
      <c r="R259" s="79"/>
      <c r="S259" s="79"/>
      <c r="T259" s="79"/>
      <c r="U259" s="79"/>
      <c r="V259" s="79"/>
      <c r="W259" s="96"/>
      <c r="X259" s="79"/>
      <c r="Y259" s="80"/>
      <c r="Z259" s="78"/>
      <c r="AA259" s="79"/>
      <c r="AB259" s="79"/>
      <c r="AC259" s="79"/>
      <c r="AD259" s="81" t="s">
        <v>583</v>
      </c>
      <c r="AE259" s="81">
        <v>84289</v>
      </c>
      <c r="AF259" s="39"/>
      <c r="AG259" s="39"/>
      <c r="AH259" s="81">
        <v>84309</v>
      </c>
      <c r="AI259" s="39"/>
      <c r="AJ259" s="39"/>
      <c r="AK259" s="81">
        <v>84329</v>
      </c>
      <c r="AL259" s="39"/>
      <c r="AM259" s="39"/>
      <c r="AN259" s="25">
        <v>84349</v>
      </c>
      <c r="AO259" s="39"/>
      <c r="AP259" s="39"/>
      <c r="AQ259" s="81">
        <v>84369</v>
      </c>
      <c r="AR259" s="39"/>
      <c r="AS259" s="39"/>
      <c r="AT259" s="81">
        <v>79139</v>
      </c>
      <c r="AU259" s="39"/>
      <c r="AV259" s="39"/>
      <c r="AW259" s="25">
        <v>116119</v>
      </c>
      <c r="AX259" s="39"/>
      <c r="AY259" s="39"/>
      <c r="AZ259" s="25">
        <v>110429</v>
      </c>
      <c r="BA259" s="39"/>
      <c r="BB259" s="39"/>
      <c r="BC259" s="25"/>
      <c r="BD259" s="39"/>
      <c r="BE259" s="39"/>
      <c r="BF259" s="25"/>
      <c r="BG259" s="39"/>
      <c r="BH259" s="39"/>
      <c r="BI259" s="25"/>
      <c r="BJ259" s="39"/>
      <c r="BK259" s="39"/>
      <c r="BL259" s="25"/>
      <c r="BM259" s="39"/>
      <c r="BN259" s="39"/>
    </row>
    <row r="260" spans="1:66" x14ac:dyDescent="0.2">
      <c r="A260" s="30" t="s">
        <v>24</v>
      </c>
      <c r="B260" s="30" t="s">
        <v>25</v>
      </c>
      <c r="C260" s="30">
        <f>'À renseigner'!$I$13</f>
        <v>0</v>
      </c>
      <c r="D260" s="77"/>
      <c r="E260" s="78"/>
      <c r="F260" s="78"/>
      <c r="G260" s="78"/>
      <c r="H260" s="78"/>
      <c r="I260" s="79"/>
      <c r="J260" s="79"/>
      <c r="K260" s="79"/>
      <c r="L260" s="79"/>
      <c r="M260" s="78" t="s">
        <v>26</v>
      </c>
      <c r="N260" s="78" t="s">
        <v>26</v>
      </c>
      <c r="O260" s="79"/>
      <c r="P260" s="79"/>
      <c r="Q260" s="79"/>
      <c r="R260" s="79"/>
      <c r="S260" s="79"/>
      <c r="T260" s="79"/>
      <c r="U260" s="79"/>
      <c r="V260" s="79"/>
      <c r="W260" s="96"/>
      <c r="X260" s="79"/>
      <c r="Y260" s="80"/>
      <c r="Z260" s="78"/>
      <c r="AA260" s="79"/>
      <c r="AB260" s="79"/>
      <c r="AC260" s="79"/>
      <c r="AD260" s="81" t="s">
        <v>583</v>
      </c>
      <c r="AE260" s="81">
        <v>84289</v>
      </c>
      <c r="AF260" s="39"/>
      <c r="AG260" s="39"/>
      <c r="AH260" s="81">
        <v>84309</v>
      </c>
      <c r="AI260" s="39"/>
      <c r="AJ260" s="39"/>
      <c r="AK260" s="81">
        <v>84329</v>
      </c>
      <c r="AL260" s="39"/>
      <c r="AM260" s="39"/>
      <c r="AN260" s="25">
        <v>84349</v>
      </c>
      <c r="AO260" s="39"/>
      <c r="AP260" s="39"/>
      <c r="AQ260" s="81">
        <v>84369</v>
      </c>
      <c r="AR260" s="39"/>
      <c r="AS260" s="39"/>
      <c r="AT260" s="81">
        <v>79139</v>
      </c>
      <c r="AU260" s="39"/>
      <c r="AV260" s="39"/>
      <c r="AW260" s="25">
        <v>116119</v>
      </c>
      <c r="AX260" s="39"/>
      <c r="AY260" s="39"/>
      <c r="AZ260" s="25">
        <v>110429</v>
      </c>
      <c r="BA260" s="39"/>
      <c r="BB260" s="39"/>
      <c r="BC260" s="25"/>
      <c r="BD260" s="39"/>
      <c r="BE260" s="39"/>
      <c r="BF260" s="25"/>
      <c r="BG260" s="39"/>
      <c r="BH260" s="39"/>
      <c r="BI260" s="25"/>
      <c r="BJ260" s="39"/>
      <c r="BK260" s="39"/>
      <c r="BL260" s="25"/>
      <c r="BM260" s="39"/>
      <c r="BN260" s="39"/>
    </row>
    <row r="261" spans="1:66" x14ac:dyDescent="0.2">
      <c r="A261" s="30" t="s">
        <v>24</v>
      </c>
      <c r="B261" s="30" t="s">
        <v>25</v>
      </c>
      <c r="C261" s="30">
        <f>'À renseigner'!$I$13</f>
        <v>0</v>
      </c>
      <c r="D261" s="77"/>
      <c r="E261" s="78"/>
      <c r="F261" s="78"/>
      <c r="G261" s="78"/>
      <c r="H261" s="78"/>
      <c r="I261" s="79"/>
      <c r="J261" s="79"/>
      <c r="K261" s="79"/>
      <c r="L261" s="79"/>
      <c r="M261" s="78" t="s">
        <v>26</v>
      </c>
      <c r="N261" s="78" t="s">
        <v>26</v>
      </c>
      <c r="O261" s="79"/>
      <c r="P261" s="79"/>
      <c r="Q261" s="79"/>
      <c r="R261" s="79"/>
      <c r="S261" s="79"/>
      <c r="T261" s="79"/>
      <c r="U261" s="79"/>
      <c r="V261" s="79"/>
      <c r="W261" s="96"/>
      <c r="X261" s="79"/>
      <c r="Y261" s="80"/>
      <c r="Z261" s="78"/>
      <c r="AA261" s="79"/>
      <c r="AB261" s="79"/>
      <c r="AC261" s="79"/>
      <c r="AD261" s="81" t="s">
        <v>583</v>
      </c>
      <c r="AE261" s="81">
        <v>84289</v>
      </c>
      <c r="AF261" s="39"/>
      <c r="AG261" s="39"/>
      <c r="AH261" s="81">
        <v>84309</v>
      </c>
      <c r="AI261" s="39"/>
      <c r="AJ261" s="39"/>
      <c r="AK261" s="81">
        <v>84329</v>
      </c>
      <c r="AL261" s="39"/>
      <c r="AM261" s="39"/>
      <c r="AN261" s="25">
        <v>84349</v>
      </c>
      <c r="AO261" s="39"/>
      <c r="AP261" s="39"/>
      <c r="AQ261" s="81">
        <v>84369</v>
      </c>
      <c r="AR261" s="39"/>
      <c r="AS261" s="39"/>
      <c r="AT261" s="81">
        <v>79139</v>
      </c>
      <c r="AU261" s="39"/>
      <c r="AV261" s="39"/>
      <c r="AW261" s="25">
        <v>116119</v>
      </c>
      <c r="AX261" s="39"/>
      <c r="AY261" s="39"/>
      <c r="AZ261" s="25">
        <v>110429</v>
      </c>
      <c r="BA261" s="39"/>
      <c r="BB261" s="39"/>
      <c r="BC261" s="25"/>
      <c r="BD261" s="39"/>
      <c r="BE261" s="39"/>
      <c r="BF261" s="25"/>
      <c r="BG261" s="39"/>
      <c r="BH261" s="39"/>
      <c r="BI261" s="25"/>
      <c r="BJ261" s="39"/>
      <c r="BK261" s="39"/>
      <c r="BL261" s="25"/>
      <c r="BM261" s="39"/>
      <c r="BN261" s="39"/>
    </row>
    <row r="262" spans="1:66" x14ac:dyDescent="0.2">
      <c r="A262" s="30" t="s">
        <v>24</v>
      </c>
      <c r="B262" s="30" t="s">
        <v>25</v>
      </c>
      <c r="C262" s="30">
        <f>'À renseigner'!$I$13</f>
        <v>0</v>
      </c>
      <c r="D262" s="77"/>
      <c r="E262" s="78"/>
      <c r="F262" s="78"/>
      <c r="G262" s="78"/>
      <c r="H262" s="78"/>
      <c r="I262" s="79"/>
      <c r="J262" s="79"/>
      <c r="K262" s="79"/>
      <c r="L262" s="79"/>
      <c r="M262" s="78" t="s">
        <v>26</v>
      </c>
      <c r="N262" s="78" t="s">
        <v>26</v>
      </c>
      <c r="O262" s="79"/>
      <c r="P262" s="79"/>
      <c r="Q262" s="79"/>
      <c r="R262" s="79"/>
      <c r="S262" s="79"/>
      <c r="T262" s="79"/>
      <c r="U262" s="79"/>
      <c r="V262" s="79"/>
      <c r="W262" s="96"/>
      <c r="X262" s="79"/>
      <c r="Y262" s="80"/>
      <c r="Z262" s="78"/>
      <c r="AA262" s="79"/>
      <c r="AB262" s="79"/>
      <c r="AC262" s="79"/>
      <c r="AD262" s="81" t="s">
        <v>583</v>
      </c>
      <c r="AE262" s="81">
        <v>84289</v>
      </c>
      <c r="AF262" s="39"/>
      <c r="AG262" s="39"/>
      <c r="AH262" s="81">
        <v>84309</v>
      </c>
      <c r="AI262" s="39"/>
      <c r="AJ262" s="39"/>
      <c r="AK262" s="81">
        <v>84329</v>
      </c>
      <c r="AL262" s="39"/>
      <c r="AM262" s="39"/>
      <c r="AN262" s="25">
        <v>84349</v>
      </c>
      <c r="AO262" s="39"/>
      <c r="AP262" s="39"/>
      <c r="AQ262" s="81">
        <v>84369</v>
      </c>
      <c r="AR262" s="39"/>
      <c r="AS262" s="39"/>
      <c r="AT262" s="81">
        <v>79139</v>
      </c>
      <c r="AU262" s="39"/>
      <c r="AV262" s="39"/>
      <c r="AW262" s="25">
        <v>116119</v>
      </c>
      <c r="AX262" s="39"/>
      <c r="AY262" s="39"/>
      <c r="AZ262" s="25">
        <v>110429</v>
      </c>
      <c r="BA262" s="39"/>
      <c r="BB262" s="39"/>
      <c r="BC262" s="25"/>
      <c r="BD262" s="39"/>
      <c r="BE262" s="39"/>
      <c r="BF262" s="25"/>
      <c r="BG262" s="39"/>
      <c r="BH262" s="39"/>
      <c r="BI262" s="25"/>
      <c r="BJ262" s="39"/>
      <c r="BK262" s="39"/>
      <c r="BL262" s="25"/>
      <c r="BM262" s="39"/>
      <c r="BN262" s="39"/>
    </row>
    <row r="263" spans="1:66" x14ac:dyDescent="0.2">
      <c r="A263" s="30" t="s">
        <v>24</v>
      </c>
      <c r="B263" s="30" t="s">
        <v>25</v>
      </c>
      <c r="C263" s="30">
        <f>'À renseigner'!$I$13</f>
        <v>0</v>
      </c>
      <c r="D263" s="77"/>
      <c r="E263" s="78"/>
      <c r="F263" s="78"/>
      <c r="G263" s="78"/>
      <c r="H263" s="78"/>
      <c r="I263" s="79"/>
      <c r="J263" s="79"/>
      <c r="K263" s="79"/>
      <c r="L263" s="79"/>
      <c r="M263" s="78" t="s">
        <v>26</v>
      </c>
      <c r="N263" s="78" t="s">
        <v>26</v>
      </c>
      <c r="O263" s="79"/>
      <c r="P263" s="79"/>
      <c r="Q263" s="79"/>
      <c r="R263" s="79"/>
      <c r="S263" s="79"/>
      <c r="T263" s="79"/>
      <c r="U263" s="79"/>
      <c r="V263" s="79"/>
      <c r="W263" s="96"/>
      <c r="X263" s="79"/>
      <c r="Y263" s="80"/>
      <c r="Z263" s="78"/>
      <c r="AA263" s="79"/>
      <c r="AB263" s="79"/>
      <c r="AC263" s="79"/>
      <c r="AD263" s="81" t="s">
        <v>583</v>
      </c>
      <c r="AE263" s="81">
        <v>84289</v>
      </c>
      <c r="AF263" s="39"/>
      <c r="AG263" s="39"/>
      <c r="AH263" s="81">
        <v>84309</v>
      </c>
      <c r="AI263" s="39"/>
      <c r="AJ263" s="39"/>
      <c r="AK263" s="81">
        <v>84329</v>
      </c>
      <c r="AL263" s="39"/>
      <c r="AM263" s="39"/>
      <c r="AN263" s="25">
        <v>84349</v>
      </c>
      <c r="AO263" s="39"/>
      <c r="AP263" s="39"/>
      <c r="AQ263" s="81">
        <v>84369</v>
      </c>
      <c r="AR263" s="39"/>
      <c r="AS263" s="39"/>
      <c r="AT263" s="81">
        <v>79139</v>
      </c>
      <c r="AU263" s="39"/>
      <c r="AV263" s="39"/>
      <c r="AW263" s="25">
        <v>116119</v>
      </c>
      <c r="AX263" s="39"/>
      <c r="AY263" s="39"/>
      <c r="AZ263" s="25">
        <v>110429</v>
      </c>
      <c r="BA263" s="39"/>
      <c r="BB263" s="39"/>
      <c r="BC263" s="25"/>
      <c r="BD263" s="39"/>
      <c r="BE263" s="39"/>
      <c r="BF263" s="25"/>
      <c r="BG263" s="39"/>
      <c r="BH263" s="39"/>
      <c r="BI263" s="25"/>
      <c r="BJ263" s="39"/>
      <c r="BK263" s="39"/>
      <c r="BL263" s="25"/>
      <c r="BM263" s="39"/>
      <c r="BN263" s="39"/>
    </row>
    <row r="264" spans="1:66" x14ac:dyDescent="0.2">
      <c r="A264" s="30" t="s">
        <v>24</v>
      </c>
      <c r="B264" s="30" t="s">
        <v>25</v>
      </c>
      <c r="C264" s="30">
        <f>'À renseigner'!$I$13</f>
        <v>0</v>
      </c>
      <c r="D264" s="77"/>
      <c r="E264" s="78"/>
      <c r="F264" s="78"/>
      <c r="G264" s="78"/>
      <c r="H264" s="78"/>
      <c r="I264" s="79"/>
      <c r="J264" s="79"/>
      <c r="K264" s="79"/>
      <c r="L264" s="79"/>
      <c r="M264" s="78" t="s">
        <v>26</v>
      </c>
      <c r="N264" s="78" t="s">
        <v>26</v>
      </c>
      <c r="O264" s="79"/>
      <c r="P264" s="79"/>
      <c r="Q264" s="79"/>
      <c r="R264" s="79"/>
      <c r="S264" s="79"/>
      <c r="T264" s="79"/>
      <c r="U264" s="79"/>
      <c r="V264" s="79"/>
      <c r="W264" s="96"/>
      <c r="X264" s="79"/>
      <c r="Y264" s="80"/>
      <c r="Z264" s="78"/>
      <c r="AA264" s="79"/>
      <c r="AB264" s="79"/>
      <c r="AC264" s="79"/>
      <c r="AD264" s="81" t="s">
        <v>583</v>
      </c>
      <c r="AE264" s="81">
        <v>84289</v>
      </c>
      <c r="AF264" s="39"/>
      <c r="AG264" s="39"/>
      <c r="AH264" s="81">
        <v>84309</v>
      </c>
      <c r="AI264" s="39"/>
      <c r="AJ264" s="39"/>
      <c r="AK264" s="81">
        <v>84329</v>
      </c>
      <c r="AL264" s="39"/>
      <c r="AM264" s="39"/>
      <c r="AN264" s="25">
        <v>84349</v>
      </c>
      <c r="AO264" s="39"/>
      <c r="AP264" s="39"/>
      <c r="AQ264" s="81">
        <v>84369</v>
      </c>
      <c r="AR264" s="39"/>
      <c r="AS264" s="39"/>
      <c r="AT264" s="81">
        <v>79139</v>
      </c>
      <c r="AU264" s="39"/>
      <c r="AV264" s="39"/>
      <c r="AW264" s="25">
        <v>116119</v>
      </c>
      <c r="AX264" s="39"/>
      <c r="AY264" s="39"/>
      <c r="AZ264" s="25">
        <v>110429</v>
      </c>
      <c r="BA264" s="39"/>
      <c r="BB264" s="39"/>
      <c r="BC264" s="25"/>
      <c r="BD264" s="39"/>
      <c r="BE264" s="39"/>
      <c r="BF264" s="25"/>
      <c r="BG264" s="39"/>
      <c r="BH264" s="39"/>
      <c r="BI264" s="25"/>
      <c r="BJ264" s="39"/>
      <c r="BK264" s="39"/>
      <c r="BL264" s="25"/>
      <c r="BM264" s="39"/>
      <c r="BN264" s="39"/>
    </row>
    <row r="265" spans="1:66" x14ac:dyDescent="0.2">
      <c r="A265" s="30" t="s">
        <v>24</v>
      </c>
      <c r="B265" s="30" t="s">
        <v>25</v>
      </c>
      <c r="C265" s="30">
        <f>'À renseigner'!$I$13</f>
        <v>0</v>
      </c>
      <c r="D265" s="77"/>
      <c r="E265" s="78"/>
      <c r="F265" s="78"/>
      <c r="G265" s="78"/>
      <c r="H265" s="78"/>
      <c r="I265" s="79"/>
      <c r="J265" s="79"/>
      <c r="K265" s="79"/>
      <c r="L265" s="79"/>
      <c r="M265" s="78" t="s">
        <v>26</v>
      </c>
      <c r="N265" s="78" t="s">
        <v>26</v>
      </c>
      <c r="O265" s="79"/>
      <c r="P265" s="79"/>
      <c r="Q265" s="79"/>
      <c r="R265" s="79"/>
      <c r="S265" s="79"/>
      <c r="T265" s="79"/>
      <c r="U265" s="79"/>
      <c r="V265" s="79"/>
      <c r="W265" s="96"/>
      <c r="X265" s="79"/>
      <c r="Y265" s="80"/>
      <c r="Z265" s="78"/>
      <c r="AA265" s="79"/>
      <c r="AB265" s="79"/>
      <c r="AC265" s="79"/>
      <c r="AD265" s="81" t="s">
        <v>583</v>
      </c>
      <c r="AE265" s="81">
        <v>84289</v>
      </c>
      <c r="AF265" s="39"/>
      <c r="AG265" s="39"/>
      <c r="AH265" s="81">
        <v>84309</v>
      </c>
      <c r="AI265" s="39"/>
      <c r="AJ265" s="39"/>
      <c r="AK265" s="81">
        <v>84329</v>
      </c>
      <c r="AL265" s="39"/>
      <c r="AM265" s="39"/>
      <c r="AN265" s="25">
        <v>84349</v>
      </c>
      <c r="AO265" s="39"/>
      <c r="AP265" s="39"/>
      <c r="AQ265" s="81">
        <v>84369</v>
      </c>
      <c r="AR265" s="39"/>
      <c r="AS265" s="39"/>
      <c r="AT265" s="81">
        <v>79139</v>
      </c>
      <c r="AU265" s="39"/>
      <c r="AV265" s="39"/>
      <c r="AW265" s="25">
        <v>116119</v>
      </c>
      <c r="AX265" s="39"/>
      <c r="AY265" s="39"/>
      <c r="AZ265" s="25">
        <v>110429</v>
      </c>
      <c r="BA265" s="39"/>
      <c r="BB265" s="39"/>
      <c r="BC265" s="25"/>
      <c r="BD265" s="39"/>
      <c r="BE265" s="39"/>
      <c r="BF265" s="25"/>
      <c r="BG265" s="39"/>
      <c r="BH265" s="39"/>
      <c r="BI265" s="25"/>
      <c r="BJ265" s="39"/>
      <c r="BK265" s="39"/>
      <c r="BL265" s="25"/>
      <c r="BM265" s="39"/>
      <c r="BN265" s="39"/>
    </row>
    <row r="266" spans="1:66" x14ac:dyDescent="0.2">
      <c r="A266" s="30" t="s">
        <v>24</v>
      </c>
      <c r="B266" s="30" t="s">
        <v>25</v>
      </c>
      <c r="C266" s="30">
        <f>'À renseigner'!$I$13</f>
        <v>0</v>
      </c>
      <c r="D266" s="77"/>
      <c r="E266" s="78"/>
      <c r="F266" s="78"/>
      <c r="G266" s="78"/>
      <c r="H266" s="78"/>
      <c r="I266" s="79"/>
      <c r="J266" s="79"/>
      <c r="K266" s="79"/>
      <c r="L266" s="79"/>
      <c r="M266" s="78" t="s">
        <v>26</v>
      </c>
      <c r="N266" s="78" t="s">
        <v>26</v>
      </c>
      <c r="O266" s="79"/>
      <c r="P266" s="79"/>
      <c r="Q266" s="79"/>
      <c r="R266" s="79"/>
      <c r="S266" s="79"/>
      <c r="T266" s="79"/>
      <c r="U266" s="79"/>
      <c r="V266" s="79"/>
      <c r="W266" s="96"/>
      <c r="X266" s="79"/>
      <c r="Y266" s="80"/>
      <c r="Z266" s="78"/>
      <c r="AA266" s="79"/>
      <c r="AB266" s="79"/>
      <c r="AC266" s="79"/>
      <c r="AD266" s="81" t="s">
        <v>583</v>
      </c>
      <c r="AE266" s="81">
        <v>84289</v>
      </c>
      <c r="AF266" s="39"/>
      <c r="AG266" s="39"/>
      <c r="AH266" s="81">
        <v>84309</v>
      </c>
      <c r="AI266" s="39"/>
      <c r="AJ266" s="39"/>
      <c r="AK266" s="81">
        <v>84329</v>
      </c>
      <c r="AL266" s="39"/>
      <c r="AM266" s="39"/>
      <c r="AN266" s="25">
        <v>84349</v>
      </c>
      <c r="AO266" s="39"/>
      <c r="AP266" s="39"/>
      <c r="AQ266" s="81">
        <v>84369</v>
      </c>
      <c r="AR266" s="39"/>
      <c r="AS266" s="39"/>
      <c r="AT266" s="81">
        <v>79139</v>
      </c>
      <c r="AU266" s="39"/>
      <c r="AV266" s="39"/>
      <c r="AW266" s="25">
        <v>116119</v>
      </c>
      <c r="AX266" s="39"/>
      <c r="AY266" s="39"/>
      <c r="AZ266" s="25">
        <v>110429</v>
      </c>
      <c r="BA266" s="39"/>
      <c r="BB266" s="39"/>
      <c r="BC266" s="25"/>
      <c r="BD266" s="39"/>
      <c r="BE266" s="39"/>
      <c r="BF266" s="25"/>
      <c r="BG266" s="39"/>
      <c r="BH266" s="39"/>
      <c r="BI266" s="25"/>
      <c r="BJ266" s="39"/>
      <c r="BK266" s="39"/>
      <c r="BL266" s="25"/>
      <c r="BM266" s="39"/>
      <c r="BN266" s="39"/>
    </row>
    <row r="267" spans="1:66" x14ac:dyDescent="0.2">
      <c r="A267" s="30" t="s">
        <v>24</v>
      </c>
      <c r="B267" s="30" t="s">
        <v>25</v>
      </c>
      <c r="C267" s="30">
        <f>'À renseigner'!$I$13</f>
        <v>0</v>
      </c>
      <c r="D267" s="77"/>
      <c r="E267" s="78"/>
      <c r="F267" s="78"/>
      <c r="G267" s="78"/>
      <c r="H267" s="78"/>
      <c r="I267" s="79"/>
      <c r="J267" s="79"/>
      <c r="K267" s="79"/>
      <c r="L267" s="79"/>
      <c r="M267" s="78" t="s">
        <v>26</v>
      </c>
      <c r="N267" s="78" t="s">
        <v>26</v>
      </c>
      <c r="O267" s="79"/>
      <c r="P267" s="79"/>
      <c r="Q267" s="79"/>
      <c r="R267" s="79"/>
      <c r="S267" s="79"/>
      <c r="T267" s="79"/>
      <c r="U267" s="79"/>
      <c r="V267" s="79"/>
      <c r="W267" s="96"/>
      <c r="X267" s="79"/>
      <c r="Y267" s="80"/>
      <c r="Z267" s="78"/>
      <c r="AA267" s="79"/>
      <c r="AB267" s="79"/>
      <c r="AC267" s="79"/>
      <c r="AD267" s="81" t="s">
        <v>583</v>
      </c>
      <c r="AE267" s="81">
        <v>84289</v>
      </c>
      <c r="AF267" s="39"/>
      <c r="AG267" s="39"/>
      <c r="AH267" s="81">
        <v>84309</v>
      </c>
      <c r="AI267" s="39"/>
      <c r="AJ267" s="39"/>
      <c r="AK267" s="81">
        <v>84329</v>
      </c>
      <c r="AL267" s="39"/>
      <c r="AM267" s="39"/>
      <c r="AN267" s="25">
        <v>84349</v>
      </c>
      <c r="AO267" s="39"/>
      <c r="AP267" s="39"/>
      <c r="AQ267" s="81">
        <v>84369</v>
      </c>
      <c r="AR267" s="39"/>
      <c r="AS267" s="39"/>
      <c r="AT267" s="81">
        <v>79139</v>
      </c>
      <c r="AU267" s="39"/>
      <c r="AV267" s="39"/>
      <c r="AW267" s="25">
        <v>116119</v>
      </c>
      <c r="AX267" s="39"/>
      <c r="AY267" s="39"/>
      <c r="AZ267" s="25">
        <v>110429</v>
      </c>
      <c r="BA267" s="39"/>
      <c r="BB267" s="39"/>
      <c r="BC267" s="25"/>
      <c r="BD267" s="39"/>
      <c r="BE267" s="39"/>
      <c r="BF267" s="25"/>
      <c r="BG267" s="39"/>
      <c r="BH267" s="39"/>
      <c r="BI267" s="25"/>
      <c r="BJ267" s="39"/>
      <c r="BK267" s="39"/>
      <c r="BL267" s="25"/>
      <c r="BM267" s="39"/>
      <c r="BN267" s="39"/>
    </row>
    <row r="268" spans="1:66" x14ac:dyDescent="0.2">
      <c r="A268" s="30" t="s">
        <v>24</v>
      </c>
      <c r="B268" s="30" t="s">
        <v>25</v>
      </c>
      <c r="C268" s="30">
        <f>'À renseigner'!$I$13</f>
        <v>0</v>
      </c>
      <c r="D268" s="77"/>
      <c r="E268" s="78"/>
      <c r="F268" s="78"/>
      <c r="G268" s="78"/>
      <c r="H268" s="78"/>
      <c r="I268" s="79"/>
      <c r="J268" s="79"/>
      <c r="K268" s="79"/>
      <c r="L268" s="79"/>
      <c r="M268" s="78" t="s">
        <v>26</v>
      </c>
      <c r="N268" s="78" t="s">
        <v>26</v>
      </c>
      <c r="O268" s="79"/>
      <c r="P268" s="79"/>
      <c r="Q268" s="79"/>
      <c r="R268" s="79"/>
      <c r="S268" s="79"/>
      <c r="T268" s="79"/>
      <c r="U268" s="79"/>
      <c r="V268" s="79"/>
      <c r="W268" s="96"/>
      <c r="X268" s="79"/>
      <c r="Y268" s="80"/>
      <c r="Z268" s="78"/>
      <c r="AA268" s="79"/>
      <c r="AB268" s="79"/>
      <c r="AC268" s="79"/>
      <c r="AD268" s="81" t="s">
        <v>583</v>
      </c>
      <c r="AE268" s="81">
        <v>84289</v>
      </c>
      <c r="AF268" s="39"/>
      <c r="AG268" s="39"/>
      <c r="AH268" s="81">
        <v>84309</v>
      </c>
      <c r="AI268" s="39"/>
      <c r="AJ268" s="39"/>
      <c r="AK268" s="81">
        <v>84329</v>
      </c>
      <c r="AL268" s="39"/>
      <c r="AM268" s="39"/>
      <c r="AN268" s="25">
        <v>84349</v>
      </c>
      <c r="AO268" s="39"/>
      <c r="AP268" s="39"/>
      <c r="AQ268" s="81">
        <v>84369</v>
      </c>
      <c r="AR268" s="39"/>
      <c r="AS268" s="39"/>
      <c r="AT268" s="81">
        <v>79139</v>
      </c>
      <c r="AU268" s="39"/>
      <c r="AV268" s="39"/>
      <c r="AW268" s="25">
        <v>116119</v>
      </c>
      <c r="AX268" s="39"/>
      <c r="AY268" s="39"/>
      <c r="AZ268" s="25">
        <v>110429</v>
      </c>
      <c r="BA268" s="39"/>
      <c r="BB268" s="39"/>
      <c r="BC268" s="25"/>
      <c r="BD268" s="39"/>
      <c r="BE268" s="39"/>
      <c r="BF268" s="25"/>
      <c r="BG268" s="39"/>
      <c r="BH268" s="39"/>
      <c r="BI268" s="25"/>
      <c r="BJ268" s="39"/>
      <c r="BK268" s="39"/>
      <c r="BL268" s="25"/>
      <c r="BM268" s="39"/>
      <c r="BN268" s="39"/>
    </row>
    <row r="269" spans="1:66" x14ac:dyDescent="0.2">
      <c r="A269" s="30" t="s">
        <v>24</v>
      </c>
      <c r="B269" s="30" t="s">
        <v>25</v>
      </c>
      <c r="C269" s="30">
        <f>'À renseigner'!$I$13</f>
        <v>0</v>
      </c>
      <c r="D269" s="77"/>
      <c r="E269" s="78"/>
      <c r="F269" s="78"/>
      <c r="G269" s="78"/>
      <c r="H269" s="78"/>
      <c r="I269" s="79"/>
      <c r="J269" s="79"/>
      <c r="K269" s="79"/>
      <c r="L269" s="79"/>
      <c r="M269" s="78" t="s">
        <v>26</v>
      </c>
      <c r="N269" s="78" t="s">
        <v>26</v>
      </c>
      <c r="O269" s="79"/>
      <c r="P269" s="79"/>
      <c r="Q269" s="79"/>
      <c r="R269" s="79"/>
      <c r="S269" s="79"/>
      <c r="T269" s="79"/>
      <c r="U269" s="79"/>
      <c r="V269" s="79"/>
      <c r="W269" s="96"/>
      <c r="X269" s="79"/>
      <c r="Y269" s="80"/>
      <c r="Z269" s="78"/>
      <c r="AA269" s="79"/>
      <c r="AB269" s="79"/>
      <c r="AC269" s="79"/>
      <c r="AD269" s="81" t="s">
        <v>583</v>
      </c>
      <c r="AE269" s="81">
        <v>84289</v>
      </c>
      <c r="AF269" s="39"/>
      <c r="AG269" s="39"/>
      <c r="AH269" s="81">
        <v>84309</v>
      </c>
      <c r="AI269" s="39"/>
      <c r="AJ269" s="39"/>
      <c r="AK269" s="81">
        <v>84329</v>
      </c>
      <c r="AL269" s="39"/>
      <c r="AM269" s="39"/>
      <c r="AN269" s="25">
        <v>84349</v>
      </c>
      <c r="AO269" s="39"/>
      <c r="AP269" s="39"/>
      <c r="AQ269" s="81">
        <v>84369</v>
      </c>
      <c r="AR269" s="39"/>
      <c r="AS269" s="39"/>
      <c r="AT269" s="81">
        <v>79139</v>
      </c>
      <c r="AU269" s="39"/>
      <c r="AV269" s="39"/>
      <c r="AW269" s="25">
        <v>116119</v>
      </c>
      <c r="AX269" s="39"/>
      <c r="AY269" s="39"/>
      <c r="AZ269" s="25">
        <v>110429</v>
      </c>
      <c r="BA269" s="39"/>
      <c r="BB269" s="39"/>
      <c r="BC269" s="25"/>
      <c r="BD269" s="39"/>
      <c r="BE269" s="39"/>
      <c r="BF269" s="25"/>
      <c r="BG269" s="39"/>
      <c r="BH269" s="39"/>
      <c r="BI269" s="25"/>
      <c r="BJ269" s="39"/>
      <c r="BK269" s="39"/>
      <c r="BL269" s="25"/>
      <c r="BM269" s="39"/>
      <c r="BN269" s="39"/>
    </row>
    <row r="270" spans="1:66" x14ac:dyDescent="0.2">
      <c r="A270" s="30" t="s">
        <v>24</v>
      </c>
      <c r="B270" s="30" t="s">
        <v>25</v>
      </c>
      <c r="C270" s="30">
        <f>'À renseigner'!$I$13</f>
        <v>0</v>
      </c>
      <c r="D270" s="77"/>
      <c r="E270" s="78"/>
      <c r="F270" s="78"/>
      <c r="G270" s="78"/>
      <c r="H270" s="78"/>
      <c r="I270" s="79"/>
      <c r="J270" s="79"/>
      <c r="K270" s="79"/>
      <c r="L270" s="79"/>
      <c r="M270" s="78" t="s">
        <v>26</v>
      </c>
      <c r="N270" s="78" t="s">
        <v>26</v>
      </c>
      <c r="O270" s="79"/>
      <c r="P270" s="79"/>
      <c r="Q270" s="79"/>
      <c r="R270" s="79"/>
      <c r="S270" s="79"/>
      <c r="T270" s="79"/>
      <c r="U270" s="79"/>
      <c r="V270" s="79"/>
      <c r="W270" s="96"/>
      <c r="X270" s="79"/>
      <c r="Y270" s="80"/>
      <c r="Z270" s="78"/>
      <c r="AA270" s="79"/>
      <c r="AB270" s="79"/>
      <c r="AC270" s="79"/>
      <c r="AD270" s="81" t="s">
        <v>583</v>
      </c>
      <c r="AE270" s="81">
        <v>84289</v>
      </c>
      <c r="AF270" s="39"/>
      <c r="AG270" s="39"/>
      <c r="AH270" s="81">
        <v>84309</v>
      </c>
      <c r="AI270" s="39"/>
      <c r="AJ270" s="39"/>
      <c r="AK270" s="81">
        <v>84329</v>
      </c>
      <c r="AL270" s="39"/>
      <c r="AM270" s="39"/>
      <c r="AN270" s="25">
        <v>84349</v>
      </c>
      <c r="AO270" s="39"/>
      <c r="AP270" s="39"/>
      <c r="AQ270" s="81">
        <v>84369</v>
      </c>
      <c r="AR270" s="39"/>
      <c r="AS270" s="39"/>
      <c r="AT270" s="81">
        <v>79139</v>
      </c>
      <c r="AU270" s="39"/>
      <c r="AV270" s="39"/>
      <c r="AW270" s="25">
        <v>116119</v>
      </c>
      <c r="AX270" s="39"/>
      <c r="AY270" s="39"/>
      <c r="AZ270" s="25">
        <v>110429</v>
      </c>
      <c r="BA270" s="39"/>
      <c r="BB270" s="39"/>
      <c r="BC270" s="25"/>
      <c r="BD270" s="39"/>
      <c r="BE270" s="39"/>
      <c r="BF270" s="25"/>
      <c r="BG270" s="39"/>
      <c r="BH270" s="39"/>
      <c r="BI270" s="25"/>
      <c r="BJ270" s="39"/>
      <c r="BK270" s="39"/>
      <c r="BL270" s="25"/>
      <c r="BM270" s="39"/>
      <c r="BN270" s="39"/>
    </row>
    <row r="271" spans="1:66" x14ac:dyDescent="0.2">
      <c r="A271" s="30" t="s">
        <v>24</v>
      </c>
      <c r="B271" s="30" t="s">
        <v>25</v>
      </c>
      <c r="C271" s="30">
        <f>'À renseigner'!$I$13</f>
        <v>0</v>
      </c>
      <c r="D271" s="77"/>
      <c r="E271" s="78"/>
      <c r="F271" s="78"/>
      <c r="G271" s="78"/>
      <c r="H271" s="78"/>
      <c r="I271" s="79"/>
      <c r="J271" s="79"/>
      <c r="K271" s="79"/>
      <c r="L271" s="79"/>
      <c r="M271" s="78" t="s">
        <v>26</v>
      </c>
      <c r="N271" s="78" t="s">
        <v>26</v>
      </c>
      <c r="O271" s="79"/>
      <c r="P271" s="79"/>
      <c r="Q271" s="79"/>
      <c r="R271" s="79"/>
      <c r="S271" s="79"/>
      <c r="T271" s="79"/>
      <c r="U271" s="79"/>
      <c r="V271" s="79"/>
      <c r="W271" s="96"/>
      <c r="X271" s="79"/>
      <c r="Y271" s="80"/>
      <c r="Z271" s="78"/>
      <c r="AA271" s="79"/>
      <c r="AB271" s="79"/>
      <c r="AC271" s="79"/>
      <c r="AD271" s="81" t="s">
        <v>583</v>
      </c>
      <c r="AE271" s="81">
        <v>84289</v>
      </c>
      <c r="AF271" s="39"/>
      <c r="AG271" s="39"/>
      <c r="AH271" s="81">
        <v>84309</v>
      </c>
      <c r="AI271" s="39"/>
      <c r="AJ271" s="39"/>
      <c r="AK271" s="81">
        <v>84329</v>
      </c>
      <c r="AL271" s="39"/>
      <c r="AM271" s="39"/>
      <c r="AN271" s="25">
        <v>84349</v>
      </c>
      <c r="AO271" s="39"/>
      <c r="AP271" s="39"/>
      <c r="AQ271" s="81">
        <v>84369</v>
      </c>
      <c r="AR271" s="39"/>
      <c r="AS271" s="39"/>
      <c r="AT271" s="81">
        <v>79139</v>
      </c>
      <c r="AU271" s="39"/>
      <c r="AV271" s="39"/>
      <c r="AW271" s="25">
        <v>116119</v>
      </c>
      <c r="AX271" s="39"/>
      <c r="AY271" s="39"/>
      <c r="AZ271" s="25">
        <v>110429</v>
      </c>
      <c r="BA271" s="39"/>
      <c r="BB271" s="39"/>
      <c r="BC271" s="25"/>
      <c r="BD271" s="39"/>
      <c r="BE271" s="39"/>
      <c r="BF271" s="25"/>
      <c r="BG271" s="39"/>
      <c r="BH271" s="39"/>
      <c r="BI271" s="25"/>
      <c r="BJ271" s="39"/>
      <c r="BK271" s="39"/>
      <c r="BL271" s="25"/>
      <c r="BM271" s="39"/>
      <c r="BN271" s="39"/>
    </row>
    <row r="272" spans="1:66" x14ac:dyDescent="0.2">
      <c r="A272" s="30" t="s">
        <v>24</v>
      </c>
      <c r="B272" s="30" t="s">
        <v>25</v>
      </c>
      <c r="C272" s="30">
        <f>'À renseigner'!$I$13</f>
        <v>0</v>
      </c>
      <c r="D272" s="77"/>
      <c r="E272" s="78"/>
      <c r="F272" s="78"/>
      <c r="G272" s="78"/>
      <c r="H272" s="78"/>
      <c r="I272" s="79"/>
      <c r="J272" s="79"/>
      <c r="K272" s="79"/>
      <c r="L272" s="79"/>
      <c r="M272" s="78" t="s">
        <v>26</v>
      </c>
      <c r="N272" s="78" t="s">
        <v>26</v>
      </c>
      <c r="O272" s="79"/>
      <c r="P272" s="79"/>
      <c r="Q272" s="79"/>
      <c r="R272" s="79"/>
      <c r="S272" s="79"/>
      <c r="T272" s="79"/>
      <c r="U272" s="79"/>
      <c r="V272" s="79"/>
      <c r="W272" s="96"/>
      <c r="X272" s="79"/>
      <c r="Y272" s="80"/>
      <c r="Z272" s="78"/>
      <c r="AA272" s="79"/>
      <c r="AB272" s="79"/>
      <c r="AC272" s="79"/>
      <c r="AD272" s="81" t="s">
        <v>583</v>
      </c>
      <c r="AE272" s="81">
        <v>84289</v>
      </c>
      <c r="AF272" s="39"/>
      <c r="AG272" s="39"/>
      <c r="AH272" s="81">
        <v>84309</v>
      </c>
      <c r="AI272" s="39"/>
      <c r="AJ272" s="39"/>
      <c r="AK272" s="81">
        <v>84329</v>
      </c>
      <c r="AL272" s="39"/>
      <c r="AM272" s="39"/>
      <c r="AN272" s="25">
        <v>84349</v>
      </c>
      <c r="AO272" s="39"/>
      <c r="AP272" s="39"/>
      <c r="AQ272" s="81">
        <v>84369</v>
      </c>
      <c r="AR272" s="39"/>
      <c r="AS272" s="39"/>
      <c r="AT272" s="81">
        <v>79139</v>
      </c>
      <c r="AU272" s="39"/>
      <c r="AV272" s="39"/>
      <c r="AW272" s="25">
        <v>116119</v>
      </c>
      <c r="AX272" s="39"/>
      <c r="AY272" s="39"/>
      <c r="AZ272" s="25">
        <v>110429</v>
      </c>
      <c r="BA272" s="39"/>
      <c r="BB272" s="39"/>
      <c r="BC272" s="25"/>
      <c r="BD272" s="39"/>
      <c r="BE272" s="39"/>
      <c r="BF272" s="25"/>
      <c r="BG272" s="39"/>
      <c r="BH272" s="39"/>
      <c r="BI272" s="25"/>
      <c r="BJ272" s="39"/>
      <c r="BK272" s="39"/>
      <c r="BL272" s="25"/>
      <c r="BM272" s="39"/>
      <c r="BN272" s="39"/>
    </row>
    <row r="273" spans="1:66" x14ac:dyDescent="0.2">
      <c r="A273" s="30" t="s">
        <v>24</v>
      </c>
      <c r="B273" s="30" t="s">
        <v>25</v>
      </c>
      <c r="C273" s="30">
        <f>'À renseigner'!$I$13</f>
        <v>0</v>
      </c>
      <c r="D273" s="77"/>
      <c r="E273" s="78"/>
      <c r="F273" s="78"/>
      <c r="G273" s="78"/>
      <c r="H273" s="78"/>
      <c r="I273" s="79"/>
      <c r="J273" s="79"/>
      <c r="K273" s="79"/>
      <c r="L273" s="79"/>
      <c r="M273" s="78" t="s">
        <v>26</v>
      </c>
      <c r="N273" s="78" t="s">
        <v>26</v>
      </c>
      <c r="O273" s="79"/>
      <c r="P273" s="79"/>
      <c r="Q273" s="79"/>
      <c r="R273" s="79"/>
      <c r="S273" s="79"/>
      <c r="T273" s="79"/>
      <c r="U273" s="79"/>
      <c r="V273" s="79"/>
      <c r="W273" s="96"/>
      <c r="X273" s="79"/>
      <c r="Y273" s="80"/>
      <c r="Z273" s="78"/>
      <c r="AA273" s="79"/>
      <c r="AB273" s="79"/>
      <c r="AC273" s="79"/>
      <c r="AD273" s="81" t="s">
        <v>583</v>
      </c>
      <c r="AE273" s="81">
        <v>84289</v>
      </c>
      <c r="AF273" s="39"/>
      <c r="AG273" s="39"/>
      <c r="AH273" s="81">
        <v>84309</v>
      </c>
      <c r="AI273" s="39"/>
      <c r="AJ273" s="39"/>
      <c r="AK273" s="81">
        <v>84329</v>
      </c>
      <c r="AL273" s="39"/>
      <c r="AM273" s="39"/>
      <c r="AN273" s="25">
        <v>84349</v>
      </c>
      <c r="AO273" s="39"/>
      <c r="AP273" s="39"/>
      <c r="AQ273" s="81">
        <v>84369</v>
      </c>
      <c r="AR273" s="39"/>
      <c r="AS273" s="39"/>
      <c r="AT273" s="81">
        <v>79139</v>
      </c>
      <c r="AU273" s="39"/>
      <c r="AV273" s="39"/>
      <c r="AW273" s="25">
        <v>116119</v>
      </c>
      <c r="AX273" s="39"/>
      <c r="AY273" s="39"/>
      <c r="AZ273" s="25">
        <v>110429</v>
      </c>
      <c r="BA273" s="39"/>
      <c r="BB273" s="39"/>
      <c r="BC273" s="25"/>
      <c r="BD273" s="39"/>
      <c r="BE273" s="39"/>
      <c r="BF273" s="25"/>
      <c r="BG273" s="39"/>
      <c r="BH273" s="39"/>
      <c r="BI273" s="25"/>
      <c r="BJ273" s="39"/>
      <c r="BK273" s="39"/>
      <c r="BL273" s="25"/>
      <c r="BM273" s="39"/>
      <c r="BN273" s="39"/>
    </row>
    <row r="274" spans="1:66" x14ac:dyDescent="0.2">
      <c r="A274" s="30" t="s">
        <v>24</v>
      </c>
      <c r="B274" s="30" t="s">
        <v>25</v>
      </c>
      <c r="C274" s="30">
        <f>'À renseigner'!$I$13</f>
        <v>0</v>
      </c>
      <c r="D274" s="77"/>
      <c r="E274" s="78"/>
      <c r="F274" s="78"/>
      <c r="G274" s="78"/>
      <c r="H274" s="78"/>
      <c r="I274" s="79"/>
      <c r="J274" s="79"/>
      <c r="K274" s="79"/>
      <c r="L274" s="79"/>
      <c r="M274" s="78" t="s">
        <v>26</v>
      </c>
      <c r="N274" s="78" t="s">
        <v>26</v>
      </c>
      <c r="O274" s="79"/>
      <c r="P274" s="79"/>
      <c r="Q274" s="79"/>
      <c r="R274" s="79"/>
      <c r="S274" s="79"/>
      <c r="T274" s="79"/>
      <c r="U274" s="79"/>
      <c r="V274" s="79"/>
      <c r="W274" s="96"/>
      <c r="X274" s="79"/>
      <c r="Y274" s="80"/>
      <c r="Z274" s="78"/>
      <c r="AA274" s="79"/>
      <c r="AB274" s="79"/>
      <c r="AC274" s="79"/>
      <c r="AD274" s="81" t="s">
        <v>583</v>
      </c>
      <c r="AE274" s="81">
        <v>84289</v>
      </c>
      <c r="AF274" s="39"/>
      <c r="AG274" s="39"/>
      <c r="AH274" s="81">
        <v>84309</v>
      </c>
      <c r="AI274" s="39"/>
      <c r="AJ274" s="39"/>
      <c r="AK274" s="81">
        <v>84329</v>
      </c>
      <c r="AL274" s="39"/>
      <c r="AM274" s="39"/>
      <c r="AN274" s="25">
        <v>84349</v>
      </c>
      <c r="AO274" s="39"/>
      <c r="AP274" s="39"/>
      <c r="AQ274" s="81">
        <v>84369</v>
      </c>
      <c r="AR274" s="39"/>
      <c r="AS274" s="39"/>
      <c r="AT274" s="81">
        <v>79139</v>
      </c>
      <c r="AU274" s="39"/>
      <c r="AV274" s="39"/>
      <c r="AW274" s="25">
        <v>116119</v>
      </c>
      <c r="AX274" s="39"/>
      <c r="AY274" s="39"/>
      <c r="AZ274" s="25">
        <v>110429</v>
      </c>
      <c r="BA274" s="39"/>
      <c r="BB274" s="39"/>
      <c r="BC274" s="25"/>
      <c r="BD274" s="39"/>
      <c r="BE274" s="39"/>
      <c r="BF274" s="25"/>
      <c r="BG274" s="39"/>
      <c r="BH274" s="39"/>
      <c r="BI274" s="25"/>
      <c r="BJ274" s="39"/>
      <c r="BK274" s="39"/>
      <c r="BL274" s="25"/>
      <c r="BM274" s="39"/>
      <c r="BN274" s="39"/>
    </row>
    <row r="275" spans="1:66" x14ac:dyDescent="0.2">
      <c r="A275" s="30" t="s">
        <v>24</v>
      </c>
      <c r="B275" s="30" t="s">
        <v>25</v>
      </c>
      <c r="C275" s="30">
        <f>'À renseigner'!$I$13</f>
        <v>0</v>
      </c>
      <c r="D275" s="77"/>
      <c r="E275" s="78"/>
      <c r="F275" s="78"/>
      <c r="G275" s="78"/>
      <c r="H275" s="78"/>
      <c r="I275" s="79"/>
      <c r="J275" s="79"/>
      <c r="K275" s="79"/>
      <c r="L275" s="79"/>
      <c r="M275" s="78" t="s">
        <v>26</v>
      </c>
      <c r="N275" s="78" t="s">
        <v>26</v>
      </c>
      <c r="O275" s="79"/>
      <c r="P275" s="79"/>
      <c r="Q275" s="79"/>
      <c r="R275" s="79"/>
      <c r="S275" s="79"/>
      <c r="T275" s="79"/>
      <c r="U275" s="79"/>
      <c r="V275" s="79"/>
      <c r="W275" s="96"/>
      <c r="X275" s="79"/>
      <c r="Y275" s="80"/>
      <c r="Z275" s="78"/>
      <c r="AA275" s="79"/>
      <c r="AB275" s="79"/>
      <c r="AC275" s="79"/>
      <c r="AD275" s="81" t="s">
        <v>583</v>
      </c>
      <c r="AE275" s="81">
        <v>84289</v>
      </c>
      <c r="AF275" s="39"/>
      <c r="AG275" s="39"/>
      <c r="AH275" s="81">
        <v>84309</v>
      </c>
      <c r="AI275" s="39"/>
      <c r="AJ275" s="39"/>
      <c r="AK275" s="81">
        <v>84329</v>
      </c>
      <c r="AL275" s="39"/>
      <c r="AM275" s="39"/>
      <c r="AN275" s="25">
        <v>84349</v>
      </c>
      <c r="AO275" s="39"/>
      <c r="AP275" s="39"/>
      <c r="AQ275" s="81">
        <v>84369</v>
      </c>
      <c r="AR275" s="39"/>
      <c r="AS275" s="39"/>
      <c r="AT275" s="81">
        <v>79139</v>
      </c>
      <c r="AU275" s="39"/>
      <c r="AV275" s="39"/>
      <c r="AW275" s="25">
        <v>116119</v>
      </c>
      <c r="AX275" s="39"/>
      <c r="AY275" s="39"/>
      <c r="AZ275" s="25">
        <v>110429</v>
      </c>
      <c r="BA275" s="39"/>
      <c r="BB275" s="39"/>
      <c r="BC275" s="25"/>
      <c r="BD275" s="39"/>
      <c r="BE275" s="39"/>
      <c r="BF275" s="25"/>
      <c r="BG275" s="39"/>
      <c r="BH275" s="39"/>
      <c r="BI275" s="25"/>
      <c r="BJ275" s="39"/>
      <c r="BK275" s="39"/>
      <c r="BL275" s="25"/>
      <c r="BM275" s="39"/>
      <c r="BN275" s="39"/>
    </row>
    <row r="276" spans="1:66" x14ac:dyDescent="0.2">
      <c r="A276" s="30" t="s">
        <v>24</v>
      </c>
      <c r="B276" s="30" t="s">
        <v>25</v>
      </c>
      <c r="C276" s="30">
        <f>'À renseigner'!$I$13</f>
        <v>0</v>
      </c>
      <c r="D276" s="77"/>
      <c r="E276" s="78"/>
      <c r="F276" s="78"/>
      <c r="G276" s="78"/>
      <c r="H276" s="78"/>
      <c r="I276" s="79"/>
      <c r="J276" s="79"/>
      <c r="K276" s="79"/>
      <c r="L276" s="79"/>
      <c r="M276" s="78" t="s">
        <v>26</v>
      </c>
      <c r="N276" s="78" t="s">
        <v>26</v>
      </c>
      <c r="O276" s="79"/>
      <c r="P276" s="79"/>
      <c r="Q276" s="79"/>
      <c r="R276" s="79"/>
      <c r="S276" s="79"/>
      <c r="T276" s="79"/>
      <c r="U276" s="79"/>
      <c r="V276" s="79"/>
      <c r="W276" s="96"/>
      <c r="X276" s="79"/>
      <c r="Y276" s="80"/>
      <c r="Z276" s="78"/>
      <c r="AA276" s="79"/>
      <c r="AB276" s="79"/>
      <c r="AC276" s="79"/>
      <c r="AD276" s="81" t="s">
        <v>583</v>
      </c>
      <c r="AE276" s="81">
        <v>84289</v>
      </c>
      <c r="AF276" s="39"/>
      <c r="AG276" s="39"/>
      <c r="AH276" s="81">
        <v>84309</v>
      </c>
      <c r="AI276" s="39"/>
      <c r="AJ276" s="39"/>
      <c r="AK276" s="81">
        <v>84329</v>
      </c>
      <c r="AL276" s="39"/>
      <c r="AM276" s="39"/>
      <c r="AN276" s="25">
        <v>84349</v>
      </c>
      <c r="AO276" s="39"/>
      <c r="AP276" s="39"/>
      <c r="AQ276" s="81">
        <v>84369</v>
      </c>
      <c r="AR276" s="39"/>
      <c r="AS276" s="39"/>
      <c r="AT276" s="81">
        <v>79139</v>
      </c>
      <c r="AU276" s="39"/>
      <c r="AV276" s="39"/>
      <c r="AW276" s="25">
        <v>116119</v>
      </c>
      <c r="AX276" s="39"/>
      <c r="AY276" s="39"/>
      <c r="AZ276" s="25">
        <v>110429</v>
      </c>
      <c r="BA276" s="39"/>
      <c r="BB276" s="39"/>
      <c r="BC276" s="25"/>
      <c r="BD276" s="39"/>
      <c r="BE276" s="39"/>
      <c r="BF276" s="25"/>
      <c r="BG276" s="39"/>
      <c r="BH276" s="39"/>
      <c r="BI276" s="25"/>
      <c r="BJ276" s="39"/>
      <c r="BK276" s="39"/>
      <c r="BL276" s="25"/>
      <c r="BM276" s="39"/>
      <c r="BN276" s="39"/>
    </row>
    <row r="277" spans="1:66" x14ac:dyDescent="0.2">
      <c r="A277" s="30" t="s">
        <v>24</v>
      </c>
      <c r="B277" s="30" t="s">
        <v>25</v>
      </c>
      <c r="C277" s="30">
        <f>'À renseigner'!$I$13</f>
        <v>0</v>
      </c>
      <c r="D277" s="77"/>
      <c r="E277" s="78"/>
      <c r="F277" s="78"/>
      <c r="G277" s="78"/>
      <c r="H277" s="78"/>
      <c r="I277" s="79"/>
      <c r="J277" s="79"/>
      <c r="K277" s="79"/>
      <c r="L277" s="79"/>
      <c r="M277" s="78" t="s">
        <v>26</v>
      </c>
      <c r="N277" s="78" t="s">
        <v>26</v>
      </c>
      <c r="O277" s="79"/>
      <c r="P277" s="79"/>
      <c r="Q277" s="79"/>
      <c r="R277" s="79"/>
      <c r="S277" s="79"/>
      <c r="T277" s="79"/>
      <c r="U277" s="79"/>
      <c r="V277" s="79"/>
      <c r="W277" s="96"/>
      <c r="X277" s="79"/>
      <c r="Y277" s="80"/>
      <c r="Z277" s="78"/>
      <c r="AA277" s="79"/>
      <c r="AB277" s="79"/>
      <c r="AC277" s="79"/>
      <c r="AD277" s="81" t="s">
        <v>583</v>
      </c>
      <c r="AE277" s="81">
        <v>84289</v>
      </c>
      <c r="AF277" s="39"/>
      <c r="AG277" s="39"/>
      <c r="AH277" s="81">
        <v>84309</v>
      </c>
      <c r="AI277" s="39"/>
      <c r="AJ277" s="39"/>
      <c r="AK277" s="81">
        <v>84329</v>
      </c>
      <c r="AL277" s="39"/>
      <c r="AM277" s="39"/>
      <c r="AN277" s="25">
        <v>84349</v>
      </c>
      <c r="AO277" s="39"/>
      <c r="AP277" s="39"/>
      <c r="AQ277" s="81">
        <v>84369</v>
      </c>
      <c r="AR277" s="39"/>
      <c r="AS277" s="39"/>
      <c r="AT277" s="81">
        <v>79139</v>
      </c>
      <c r="AU277" s="39"/>
      <c r="AV277" s="39"/>
      <c r="AW277" s="25">
        <v>116119</v>
      </c>
      <c r="AX277" s="39"/>
      <c r="AY277" s="39"/>
      <c r="AZ277" s="25">
        <v>110429</v>
      </c>
      <c r="BA277" s="39"/>
      <c r="BB277" s="39"/>
      <c r="BC277" s="25"/>
      <c r="BD277" s="39"/>
      <c r="BE277" s="39"/>
      <c r="BF277" s="25"/>
      <c r="BG277" s="39"/>
      <c r="BH277" s="39"/>
      <c r="BI277" s="25"/>
      <c r="BJ277" s="39"/>
      <c r="BK277" s="39"/>
      <c r="BL277" s="25"/>
      <c r="BM277" s="39"/>
      <c r="BN277" s="39"/>
    </row>
    <row r="278" spans="1:66" x14ac:dyDescent="0.2">
      <c r="A278" s="30" t="s">
        <v>24</v>
      </c>
      <c r="B278" s="30" t="s">
        <v>25</v>
      </c>
      <c r="C278" s="30">
        <f>'À renseigner'!$I$13</f>
        <v>0</v>
      </c>
      <c r="D278" s="77"/>
      <c r="E278" s="78"/>
      <c r="F278" s="78"/>
      <c r="G278" s="78"/>
      <c r="H278" s="78"/>
      <c r="I278" s="79"/>
      <c r="J278" s="79"/>
      <c r="K278" s="79"/>
      <c r="L278" s="79"/>
      <c r="M278" s="78" t="s">
        <v>26</v>
      </c>
      <c r="N278" s="78" t="s">
        <v>26</v>
      </c>
      <c r="O278" s="79"/>
      <c r="P278" s="79"/>
      <c r="Q278" s="79"/>
      <c r="R278" s="79"/>
      <c r="S278" s="79"/>
      <c r="T278" s="79"/>
      <c r="U278" s="79"/>
      <c r="V278" s="79"/>
      <c r="W278" s="96"/>
      <c r="X278" s="79"/>
      <c r="Y278" s="80"/>
      <c r="Z278" s="78"/>
      <c r="AA278" s="79"/>
      <c r="AB278" s="79"/>
      <c r="AC278" s="79"/>
      <c r="AD278" s="81" t="s">
        <v>583</v>
      </c>
      <c r="AE278" s="81">
        <v>84289</v>
      </c>
      <c r="AF278" s="39"/>
      <c r="AG278" s="39"/>
      <c r="AH278" s="81">
        <v>84309</v>
      </c>
      <c r="AI278" s="39"/>
      <c r="AJ278" s="39"/>
      <c r="AK278" s="81">
        <v>84329</v>
      </c>
      <c r="AL278" s="39"/>
      <c r="AM278" s="39"/>
      <c r="AN278" s="25">
        <v>84349</v>
      </c>
      <c r="AO278" s="39"/>
      <c r="AP278" s="39"/>
      <c r="AQ278" s="81">
        <v>84369</v>
      </c>
      <c r="AR278" s="39"/>
      <c r="AS278" s="39"/>
      <c r="AT278" s="81">
        <v>79139</v>
      </c>
      <c r="AU278" s="39"/>
      <c r="AV278" s="39"/>
      <c r="AW278" s="25">
        <v>116119</v>
      </c>
      <c r="AX278" s="39"/>
      <c r="AY278" s="39"/>
      <c r="AZ278" s="25">
        <v>110429</v>
      </c>
      <c r="BA278" s="39"/>
      <c r="BB278" s="39"/>
      <c r="BC278" s="25"/>
      <c r="BD278" s="39"/>
      <c r="BE278" s="39"/>
      <c r="BF278" s="25"/>
      <c r="BG278" s="39"/>
      <c r="BH278" s="39"/>
      <c r="BI278" s="25"/>
      <c r="BJ278" s="39"/>
      <c r="BK278" s="39"/>
      <c r="BL278" s="25"/>
      <c r="BM278" s="39"/>
      <c r="BN278" s="39"/>
    </row>
    <row r="279" spans="1:66" x14ac:dyDescent="0.2">
      <c r="A279" s="30" t="s">
        <v>24</v>
      </c>
      <c r="B279" s="30" t="s">
        <v>25</v>
      </c>
      <c r="C279" s="30">
        <f>'À renseigner'!$I$13</f>
        <v>0</v>
      </c>
      <c r="D279" s="77"/>
      <c r="E279" s="78"/>
      <c r="F279" s="78"/>
      <c r="G279" s="78"/>
      <c r="H279" s="78"/>
      <c r="I279" s="79"/>
      <c r="J279" s="79"/>
      <c r="K279" s="79"/>
      <c r="L279" s="79"/>
      <c r="M279" s="78" t="s">
        <v>26</v>
      </c>
      <c r="N279" s="78" t="s">
        <v>26</v>
      </c>
      <c r="O279" s="79"/>
      <c r="P279" s="79"/>
      <c r="Q279" s="79"/>
      <c r="R279" s="79"/>
      <c r="S279" s="79"/>
      <c r="T279" s="79"/>
      <c r="U279" s="79"/>
      <c r="V279" s="79"/>
      <c r="W279" s="96"/>
      <c r="X279" s="79"/>
      <c r="Y279" s="80"/>
      <c r="Z279" s="78"/>
      <c r="AA279" s="79"/>
      <c r="AB279" s="79"/>
      <c r="AC279" s="79"/>
      <c r="AD279" s="81" t="s">
        <v>583</v>
      </c>
      <c r="AE279" s="81">
        <v>84289</v>
      </c>
      <c r="AF279" s="39"/>
      <c r="AG279" s="39"/>
      <c r="AH279" s="81">
        <v>84309</v>
      </c>
      <c r="AI279" s="39"/>
      <c r="AJ279" s="39"/>
      <c r="AK279" s="81">
        <v>84329</v>
      </c>
      <c r="AL279" s="39"/>
      <c r="AM279" s="39"/>
      <c r="AN279" s="25">
        <v>84349</v>
      </c>
      <c r="AO279" s="39"/>
      <c r="AP279" s="39"/>
      <c r="AQ279" s="81">
        <v>84369</v>
      </c>
      <c r="AR279" s="39"/>
      <c r="AS279" s="39"/>
      <c r="AT279" s="81">
        <v>79139</v>
      </c>
      <c r="AU279" s="39"/>
      <c r="AV279" s="39"/>
      <c r="AW279" s="25">
        <v>116119</v>
      </c>
      <c r="AX279" s="39"/>
      <c r="AY279" s="39"/>
      <c r="AZ279" s="25">
        <v>110429</v>
      </c>
      <c r="BA279" s="39"/>
      <c r="BB279" s="39"/>
      <c r="BC279" s="25"/>
      <c r="BD279" s="39"/>
      <c r="BE279" s="39"/>
      <c r="BF279" s="25"/>
      <c r="BG279" s="39"/>
      <c r="BH279" s="39"/>
      <c r="BI279" s="25"/>
      <c r="BJ279" s="39"/>
      <c r="BK279" s="39"/>
      <c r="BL279" s="25"/>
      <c r="BM279" s="39"/>
      <c r="BN279" s="39"/>
    </row>
    <row r="280" spans="1:66" x14ac:dyDescent="0.2">
      <c r="A280" s="30" t="s">
        <v>24</v>
      </c>
      <c r="B280" s="30" t="s">
        <v>25</v>
      </c>
      <c r="C280" s="30">
        <f>'À renseigner'!$I$13</f>
        <v>0</v>
      </c>
      <c r="D280" s="77"/>
      <c r="E280" s="78"/>
      <c r="F280" s="78"/>
      <c r="G280" s="78"/>
      <c r="H280" s="78"/>
      <c r="I280" s="79"/>
      <c r="J280" s="79"/>
      <c r="K280" s="79"/>
      <c r="L280" s="79"/>
      <c r="M280" s="78" t="s">
        <v>26</v>
      </c>
      <c r="N280" s="78" t="s">
        <v>26</v>
      </c>
      <c r="O280" s="79"/>
      <c r="P280" s="79"/>
      <c r="Q280" s="79"/>
      <c r="R280" s="79"/>
      <c r="S280" s="79"/>
      <c r="T280" s="79"/>
      <c r="U280" s="79"/>
      <c r="V280" s="79"/>
      <c r="W280" s="96"/>
      <c r="X280" s="79"/>
      <c r="Y280" s="80"/>
      <c r="Z280" s="78"/>
      <c r="AA280" s="79"/>
      <c r="AB280" s="79"/>
      <c r="AC280" s="79"/>
      <c r="AD280" s="81" t="s">
        <v>583</v>
      </c>
      <c r="AE280" s="81">
        <v>84289</v>
      </c>
      <c r="AF280" s="39"/>
      <c r="AG280" s="39"/>
      <c r="AH280" s="81">
        <v>84309</v>
      </c>
      <c r="AI280" s="39"/>
      <c r="AJ280" s="39"/>
      <c r="AK280" s="81">
        <v>84329</v>
      </c>
      <c r="AL280" s="39"/>
      <c r="AM280" s="39"/>
      <c r="AN280" s="25">
        <v>84349</v>
      </c>
      <c r="AO280" s="39"/>
      <c r="AP280" s="39"/>
      <c r="AQ280" s="81">
        <v>84369</v>
      </c>
      <c r="AR280" s="39"/>
      <c r="AS280" s="39"/>
      <c r="AT280" s="81">
        <v>79139</v>
      </c>
      <c r="AU280" s="39"/>
      <c r="AV280" s="39"/>
      <c r="AW280" s="25">
        <v>116119</v>
      </c>
      <c r="AX280" s="39"/>
      <c r="AY280" s="39"/>
      <c r="AZ280" s="25">
        <v>110429</v>
      </c>
      <c r="BA280" s="39"/>
      <c r="BB280" s="39"/>
      <c r="BC280" s="25"/>
      <c r="BD280" s="39"/>
      <c r="BE280" s="39"/>
      <c r="BF280" s="25"/>
      <c r="BG280" s="39"/>
      <c r="BH280" s="39"/>
      <c r="BI280" s="25"/>
      <c r="BJ280" s="39"/>
      <c r="BK280" s="39"/>
      <c r="BL280" s="25"/>
      <c r="BM280" s="39"/>
      <c r="BN280" s="39"/>
    </row>
    <row r="281" spans="1:66" x14ac:dyDescent="0.2">
      <c r="A281" s="30" t="s">
        <v>24</v>
      </c>
      <c r="B281" s="30" t="s">
        <v>25</v>
      </c>
      <c r="C281" s="30">
        <f>'À renseigner'!$I$13</f>
        <v>0</v>
      </c>
      <c r="D281" s="77"/>
      <c r="E281" s="78"/>
      <c r="F281" s="78"/>
      <c r="G281" s="78"/>
      <c r="H281" s="78"/>
      <c r="I281" s="79"/>
      <c r="J281" s="79"/>
      <c r="K281" s="79"/>
      <c r="L281" s="79"/>
      <c r="M281" s="78" t="s">
        <v>26</v>
      </c>
      <c r="N281" s="78" t="s">
        <v>26</v>
      </c>
      <c r="O281" s="79"/>
      <c r="P281" s="79"/>
      <c r="Q281" s="79"/>
      <c r="R281" s="79"/>
      <c r="S281" s="79"/>
      <c r="T281" s="79"/>
      <c r="U281" s="79"/>
      <c r="V281" s="79"/>
      <c r="W281" s="96"/>
      <c r="X281" s="79"/>
      <c r="Y281" s="80"/>
      <c r="Z281" s="78"/>
      <c r="AA281" s="79"/>
      <c r="AB281" s="79"/>
      <c r="AC281" s="79"/>
      <c r="AD281" s="81" t="s">
        <v>583</v>
      </c>
      <c r="AE281" s="81">
        <v>84289</v>
      </c>
      <c r="AF281" s="39"/>
      <c r="AG281" s="39"/>
      <c r="AH281" s="81">
        <v>84309</v>
      </c>
      <c r="AI281" s="39"/>
      <c r="AJ281" s="39"/>
      <c r="AK281" s="81">
        <v>84329</v>
      </c>
      <c r="AL281" s="39"/>
      <c r="AM281" s="39"/>
      <c r="AN281" s="25">
        <v>84349</v>
      </c>
      <c r="AO281" s="39"/>
      <c r="AP281" s="39"/>
      <c r="AQ281" s="81">
        <v>84369</v>
      </c>
      <c r="AR281" s="39"/>
      <c r="AS281" s="39"/>
      <c r="AT281" s="81">
        <v>79139</v>
      </c>
      <c r="AU281" s="39"/>
      <c r="AV281" s="39"/>
      <c r="AW281" s="25">
        <v>116119</v>
      </c>
      <c r="AX281" s="39"/>
      <c r="AY281" s="39"/>
      <c r="AZ281" s="25">
        <v>110429</v>
      </c>
      <c r="BA281" s="39"/>
      <c r="BB281" s="39"/>
      <c r="BC281" s="25"/>
      <c r="BD281" s="39"/>
      <c r="BE281" s="39"/>
      <c r="BF281" s="25"/>
      <c r="BG281" s="39"/>
      <c r="BH281" s="39"/>
      <c r="BI281" s="25"/>
      <c r="BJ281" s="39"/>
      <c r="BK281" s="39"/>
      <c r="BL281" s="25"/>
      <c r="BM281" s="39"/>
      <c r="BN281" s="39"/>
    </row>
    <row r="282" spans="1:66" x14ac:dyDescent="0.2">
      <c r="A282" s="30" t="s">
        <v>24</v>
      </c>
      <c r="B282" s="30" t="s">
        <v>25</v>
      </c>
      <c r="C282" s="30">
        <f>'À renseigner'!$I$13</f>
        <v>0</v>
      </c>
      <c r="D282" s="77"/>
      <c r="E282" s="78"/>
      <c r="F282" s="78"/>
      <c r="G282" s="78"/>
      <c r="H282" s="78"/>
      <c r="I282" s="79"/>
      <c r="J282" s="79"/>
      <c r="K282" s="79"/>
      <c r="L282" s="79"/>
      <c r="M282" s="78" t="s">
        <v>26</v>
      </c>
      <c r="N282" s="78" t="s">
        <v>26</v>
      </c>
      <c r="O282" s="79"/>
      <c r="P282" s="79"/>
      <c r="Q282" s="79"/>
      <c r="R282" s="79"/>
      <c r="S282" s="79"/>
      <c r="T282" s="79"/>
      <c r="U282" s="79"/>
      <c r="V282" s="79"/>
      <c r="W282" s="96"/>
      <c r="X282" s="79"/>
      <c r="Y282" s="80"/>
      <c r="Z282" s="78"/>
      <c r="AA282" s="79"/>
      <c r="AB282" s="79"/>
      <c r="AC282" s="79"/>
      <c r="AD282" s="81" t="s">
        <v>583</v>
      </c>
      <c r="AE282" s="81">
        <v>84289</v>
      </c>
      <c r="AF282" s="39"/>
      <c r="AG282" s="39"/>
      <c r="AH282" s="81">
        <v>84309</v>
      </c>
      <c r="AI282" s="39"/>
      <c r="AJ282" s="39"/>
      <c r="AK282" s="81">
        <v>84329</v>
      </c>
      <c r="AL282" s="39"/>
      <c r="AM282" s="39"/>
      <c r="AN282" s="25">
        <v>84349</v>
      </c>
      <c r="AO282" s="39"/>
      <c r="AP282" s="39"/>
      <c r="AQ282" s="81">
        <v>84369</v>
      </c>
      <c r="AR282" s="39"/>
      <c r="AS282" s="39"/>
      <c r="AT282" s="81">
        <v>79139</v>
      </c>
      <c r="AU282" s="39"/>
      <c r="AV282" s="39"/>
      <c r="AW282" s="25">
        <v>116119</v>
      </c>
      <c r="AX282" s="39"/>
      <c r="AY282" s="39"/>
      <c r="AZ282" s="25">
        <v>110429</v>
      </c>
      <c r="BA282" s="39"/>
      <c r="BB282" s="39"/>
      <c r="BC282" s="25"/>
      <c r="BD282" s="39"/>
      <c r="BE282" s="39"/>
      <c r="BF282" s="25"/>
      <c r="BG282" s="39"/>
      <c r="BH282" s="39"/>
      <c r="BI282" s="25"/>
      <c r="BJ282" s="39"/>
      <c r="BK282" s="39"/>
      <c r="BL282" s="25"/>
      <c r="BM282" s="39"/>
      <c r="BN282" s="39"/>
    </row>
    <row r="283" spans="1:66" x14ac:dyDescent="0.2">
      <c r="A283" s="30" t="s">
        <v>24</v>
      </c>
      <c r="B283" s="30" t="s">
        <v>25</v>
      </c>
      <c r="C283" s="30">
        <f>'À renseigner'!$I$13</f>
        <v>0</v>
      </c>
      <c r="D283" s="77"/>
      <c r="E283" s="78"/>
      <c r="F283" s="78"/>
      <c r="G283" s="78"/>
      <c r="H283" s="78"/>
      <c r="I283" s="79"/>
      <c r="J283" s="79"/>
      <c r="K283" s="79"/>
      <c r="L283" s="79"/>
      <c r="M283" s="78" t="s">
        <v>26</v>
      </c>
      <c r="N283" s="78" t="s">
        <v>26</v>
      </c>
      <c r="O283" s="79"/>
      <c r="P283" s="79"/>
      <c r="Q283" s="79"/>
      <c r="R283" s="79"/>
      <c r="S283" s="79"/>
      <c r="T283" s="79"/>
      <c r="U283" s="79"/>
      <c r="V283" s="79"/>
      <c r="W283" s="96"/>
      <c r="X283" s="79"/>
      <c r="Y283" s="80"/>
      <c r="Z283" s="78"/>
      <c r="AA283" s="79"/>
      <c r="AB283" s="79"/>
      <c r="AC283" s="79"/>
      <c r="AD283" s="81" t="s">
        <v>583</v>
      </c>
      <c r="AE283" s="81">
        <v>84289</v>
      </c>
      <c r="AF283" s="39"/>
      <c r="AG283" s="39"/>
      <c r="AH283" s="81">
        <v>84309</v>
      </c>
      <c r="AI283" s="39"/>
      <c r="AJ283" s="39"/>
      <c r="AK283" s="81">
        <v>84329</v>
      </c>
      <c r="AL283" s="39"/>
      <c r="AM283" s="39"/>
      <c r="AN283" s="25">
        <v>84349</v>
      </c>
      <c r="AO283" s="39"/>
      <c r="AP283" s="39"/>
      <c r="AQ283" s="81">
        <v>84369</v>
      </c>
      <c r="AR283" s="39"/>
      <c r="AS283" s="39"/>
      <c r="AT283" s="81">
        <v>79139</v>
      </c>
      <c r="AU283" s="39"/>
      <c r="AV283" s="39"/>
      <c r="AW283" s="25">
        <v>116119</v>
      </c>
      <c r="AX283" s="39"/>
      <c r="AY283" s="39"/>
      <c r="AZ283" s="25">
        <v>110429</v>
      </c>
      <c r="BA283" s="39"/>
      <c r="BB283" s="39"/>
      <c r="BC283" s="25"/>
      <c r="BD283" s="39"/>
      <c r="BE283" s="39"/>
      <c r="BF283" s="25"/>
      <c r="BG283" s="39"/>
      <c r="BH283" s="39"/>
      <c r="BI283" s="25"/>
      <c r="BJ283" s="39"/>
      <c r="BK283" s="39"/>
      <c r="BL283" s="25"/>
      <c r="BM283" s="39"/>
      <c r="BN283" s="39"/>
    </row>
    <row r="284" spans="1:66" x14ac:dyDescent="0.2">
      <c r="A284" s="30" t="s">
        <v>24</v>
      </c>
      <c r="B284" s="30" t="s">
        <v>25</v>
      </c>
      <c r="C284" s="30">
        <f>'À renseigner'!$I$13</f>
        <v>0</v>
      </c>
      <c r="D284" s="77"/>
      <c r="E284" s="78"/>
      <c r="F284" s="78"/>
      <c r="G284" s="78"/>
      <c r="H284" s="78"/>
      <c r="I284" s="79"/>
      <c r="J284" s="79"/>
      <c r="K284" s="79"/>
      <c r="L284" s="79"/>
      <c r="M284" s="78" t="s">
        <v>26</v>
      </c>
      <c r="N284" s="78" t="s">
        <v>26</v>
      </c>
      <c r="O284" s="79"/>
      <c r="P284" s="79"/>
      <c r="Q284" s="79"/>
      <c r="R284" s="79"/>
      <c r="S284" s="79"/>
      <c r="T284" s="79"/>
      <c r="U284" s="79"/>
      <c r="V284" s="79"/>
      <c r="W284" s="96"/>
      <c r="X284" s="79"/>
      <c r="Y284" s="80"/>
      <c r="Z284" s="78"/>
      <c r="AA284" s="79"/>
      <c r="AB284" s="79"/>
      <c r="AC284" s="79"/>
      <c r="AD284" s="81" t="s">
        <v>583</v>
      </c>
      <c r="AE284" s="81">
        <v>84289</v>
      </c>
      <c r="AF284" s="39"/>
      <c r="AG284" s="39"/>
      <c r="AH284" s="81">
        <v>84309</v>
      </c>
      <c r="AI284" s="39"/>
      <c r="AJ284" s="39"/>
      <c r="AK284" s="81">
        <v>84329</v>
      </c>
      <c r="AL284" s="39"/>
      <c r="AM284" s="39"/>
      <c r="AN284" s="25">
        <v>84349</v>
      </c>
      <c r="AO284" s="39"/>
      <c r="AP284" s="39"/>
      <c r="AQ284" s="81">
        <v>84369</v>
      </c>
      <c r="AR284" s="39"/>
      <c r="AS284" s="39"/>
      <c r="AT284" s="81">
        <v>79139</v>
      </c>
      <c r="AU284" s="39"/>
      <c r="AV284" s="39"/>
      <c r="AW284" s="25">
        <v>116119</v>
      </c>
      <c r="AX284" s="39"/>
      <c r="AY284" s="39"/>
      <c r="AZ284" s="25">
        <v>110429</v>
      </c>
      <c r="BA284" s="39"/>
      <c r="BB284" s="39"/>
      <c r="BC284" s="25"/>
      <c r="BD284" s="39"/>
      <c r="BE284" s="39"/>
      <c r="BF284" s="25"/>
      <c r="BG284" s="39"/>
      <c r="BH284" s="39"/>
      <c r="BI284" s="25"/>
      <c r="BJ284" s="39"/>
      <c r="BK284" s="39"/>
      <c r="BL284" s="25"/>
      <c r="BM284" s="39"/>
      <c r="BN284" s="39"/>
    </row>
    <row r="285" spans="1:66" x14ac:dyDescent="0.2">
      <c r="A285" s="30" t="s">
        <v>24</v>
      </c>
      <c r="B285" s="30" t="s">
        <v>25</v>
      </c>
      <c r="C285" s="30">
        <f>'À renseigner'!$I$13</f>
        <v>0</v>
      </c>
      <c r="D285" s="77"/>
      <c r="E285" s="78"/>
      <c r="F285" s="78"/>
      <c r="G285" s="78"/>
      <c r="H285" s="78"/>
      <c r="I285" s="79"/>
      <c r="J285" s="79"/>
      <c r="K285" s="79"/>
      <c r="L285" s="79"/>
      <c r="M285" s="78" t="s">
        <v>26</v>
      </c>
      <c r="N285" s="78" t="s">
        <v>26</v>
      </c>
      <c r="O285" s="79"/>
      <c r="P285" s="79"/>
      <c r="Q285" s="79"/>
      <c r="R285" s="79"/>
      <c r="S285" s="79"/>
      <c r="T285" s="79"/>
      <c r="U285" s="79"/>
      <c r="V285" s="79"/>
      <c r="W285" s="96"/>
      <c r="X285" s="79"/>
      <c r="Y285" s="80"/>
      <c r="Z285" s="78"/>
      <c r="AA285" s="79"/>
      <c r="AB285" s="79"/>
      <c r="AC285" s="79"/>
      <c r="AD285" s="81" t="s">
        <v>583</v>
      </c>
      <c r="AE285" s="81">
        <v>84289</v>
      </c>
      <c r="AF285" s="39"/>
      <c r="AG285" s="39"/>
      <c r="AH285" s="81">
        <v>84309</v>
      </c>
      <c r="AI285" s="39"/>
      <c r="AJ285" s="39"/>
      <c r="AK285" s="81">
        <v>84329</v>
      </c>
      <c r="AL285" s="39"/>
      <c r="AM285" s="39"/>
      <c r="AN285" s="25">
        <v>84349</v>
      </c>
      <c r="AO285" s="39"/>
      <c r="AP285" s="39"/>
      <c r="AQ285" s="81">
        <v>84369</v>
      </c>
      <c r="AR285" s="39"/>
      <c r="AS285" s="39"/>
      <c r="AT285" s="81">
        <v>79139</v>
      </c>
      <c r="AU285" s="39"/>
      <c r="AV285" s="39"/>
      <c r="AW285" s="25">
        <v>116119</v>
      </c>
      <c r="AX285" s="39"/>
      <c r="AY285" s="39"/>
      <c r="AZ285" s="25">
        <v>110429</v>
      </c>
      <c r="BA285" s="39"/>
      <c r="BB285" s="39"/>
      <c r="BC285" s="25"/>
      <c r="BD285" s="39"/>
      <c r="BE285" s="39"/>
      <c r="BF285" s="25"/>
      <c r="BG285" s="39"/>
      <c r="BH285" s="39"/>
      <c r="BI285" s="25"/>
      <c r="BJ285" s="39"/>
      <c r="BK285" s="39"/>
      <c r="BL285" s="25"/>
      <c r="BM285" s="39"/>
      <c r="BN285" s="39"/>
    </row>
    <row r="286" spans="1:66" x14ac:dyDescent="0.2">
      <c r="A286" s="30" t="s">
        <v>24</v>
      </c>
      <c r="B286" s="30" t="s">
        <v>25</v>
      </c>
      <c r="C286" s="30">
        <f>'À renseigner'!$I$13</f>
        <v>0</v>
      </c>
      <c r="D286" s="77"/>
      <c r="E286" s="78"/>
      <c r="F286" s="78"/>
      <c r="G286" s="78"/>
      <c r="H286" s="78"/>
      <c r="I286" s="79"/>
      <c r="J286" s="79"/>
      <c r="K286" s="79"/>
      <c r="L286" s="79"/>
      <c r="M286" s="78" t="s">
        <v>26</v>
      </c>
      <c r="N286" s="78" t="s">
        <v>26</v>
      </c>
      <c r="O286" s="79"/>
      <c r="P286" s="79"/>
      <c r="Q286" s="79"/>
      <c r="R286" s="79"/>
      <c r="S286" s="79"/>
      <c r="T286" s="79"/>
      <c r="U286" s="79"/>
      <c r="V286" s="79"/>
      <c r="W286" s="96"/>
      <c r="X286" s="79"/>
      <c r="Y286" s="80"/>
      <c r="Z286" s="78"/>
      <c r="AA286" s="79"/>
      <c r="AB286" s="79"/>
      <c r="AC286" s="79"/>
      <c r="AD286" s="81" t="s">
        <v>583</v>
      </c>
      <c r="AE286" s="81">
        <v>84289</v>
      </c>
      <c r="AF286" s="39"/>
      <c r="AG286" s="39"/>
      <c r="AH286" s="81">
        <v>84309</v>
      </c>
      <c r="AI286" s="39"/>
      <c r="AJ286" s="39"/>
      <c r="AK286" s="81">
        <v>84329</v>
      </c>
      <c r="AL286" s="39"/>
      <c r="AM286" s="39"/>
      <c r="AN286" s="25">
        <v>84349</v>
      </c>
      <c r="AO286" s="39"/>
      <c r="AP286" s="39"/>
      <c r="AQ286" s="81">
        <v>84369</v>
      </c>
      <c r="AR286" s="39"/>
      <c r="AS286" s="39"/>
      <c r="AT286" s="81">
        <v>79139</v>
      </c>
      <c r="AU286" s="39"/>
      <c r="AV286" s="39"/>
      <c r="AW286" s="25">
        <v>116119</v>
      </c>
      <c r="AX286" s="39"/>
      <c r="AY286" s="39"/>
      <c r="AZ286" s="25">
        <v>110429</v>
      </c>
      <c r="BA286" s="39"/>
      <c r="BB286" s="39"/>
      <c r="BC286" s="25"/>
      <c r="BD286" s="39"/>
      <c r="BE286" s="39"/>
      <c r="BF286" s="25"/>
      <c r="BG286" s="39"/>
      <c r="BH286" s="39"/>
      <c r="BI286" s="25"/>
      <c r="BJ286" s="39"/>
      <c r="BK286" s="39"/>
      <c r="BL286" s="25"/>
      <c r="BM286" s="39"/>
      <c r="BN286" s="39"/>
    </row>
    <row r="287" spans="1:66" x14ac:dyDescent="0.2">
      <c r="A287" s="30" t="s">
        <v>24</v>
      </c>
      <c r="B287" s="30" t="s">
        <v>25</v>
      </c>
      <c r="C287" s="30">
        <f>'À renseigner'!$I$13</f>
        <v>0</v>
      </c>
      <c r="D287" s="77"/>
      <c r="E287" s="78"/>
      <c r="F287" s="78"/>
      <c r="G287" s="78"/>
      <c r="H287" s="78"/>
      <c r="I287" s="79"/>
      <c r="J287" s="79"/>
      <c r="K287" s="79"/>
      <c r="L287" s="79"/>
      <c r="M287" s="78" t="s">
        <v>26</v>
      </c>
      <c r="N287" s="78" t="s">
        <v>26</v>
      </c>
      <c r="O287" s="79"/>
      <c r="P287" s="79"/>
      <c r="Q287" s="79"/>
      <c r="R287" s="79"/>
      <c r="S287" s="79"/>
      <c r="T287" s="79"/>
      <c r="U287" s="79"/>
      <c r="V287" s="79"/>
      <c r="W287" s="96"/>
      <c r="X287" s="79"/>
      <c r="Y287" s="80"/>
      <c r="Z287" s="78"/>
      <c r="AA287" s="79"/>
      <c r="AB287" s="79"/>
      <c r="AC287" s="79"/>
      <c r="AD287" s="81" t="s">
        <v>583</v>
      </c>
      <c r="AE287" s="81">
        <v>84289</v>
      </c>
      <c r="AF287" s="39"/>
      <c r="AG287" s="39"/>
      <c r="AH287" s="81">
        <v>84309</v>
      </c>
      <c r="AI287" s="39"/>
      <c r="AJ287" s="39"/>
      <c r="AK287" s="81">
        <v>84329</v>
      </c>
      <c r="AL287" s="39"/>
      <c r="AM287" s="39"/>
      <c r="AN287" s="25">
        <v>84349</v>
      </c>
      <c r="AO287" s="39"/>
      <c r="AP287" s="39"/>
      <c r="AQ287" s="81">
        <v>84369</v>
      </c>
      <c r="AR287" s="39"/>
      <c r="AS287" s="39"/>
      <c r="AT287" s="81">
        <v>79139</v>
      </c>
      <c r="AU287" s="39"/>
      <c r="AV287" s="39"/>
      <c r="AW287" s="25">
        <v>116119</v>
      </c>
      <c r="AX287" s="39"/>
      <c r="AY287" s="39"/>
      <c r="AZ287" s="25">
        <v>110429</v>
      </c>
      <c r="BA287" s="39"/>
      <c r="BB287" s="39"/>
      <c r="BC287" s="25"/>
      <c r="BD287" s="39"/>
      <c r="BE287" s="39"/>
      <c r="BF287" s="25"/>
      <c r="BG287" s="39"/>
      <c r="BH287" s="39"/>
      <c r="BI287" s="25"/>
      <c r="BJ287" s="39"/>
      <c r="BK287" s="39"/>
      <c r="BL287" s="25"/>
      <c r="BM287" s="39"/>
      <c r="BN287" s="39"/>
    </row>
    <row r="288" spans="1:66" x14ac:dyDescent="0.2">
      <c r="A288" s="30" t="s">
        <v>24</v>
      </c>
      <c r="B288" s="30" t="s">
        <v>25</v>
      </c>
      <c r="C288" s="30">
        <f>'À renseigner'!$I$13</f>
        <v>0</v>
      </c>
      <c r="D288" s="77"/>
      <c r="E288" s="78"/>
      <c r="F288" s="78"/>
      <c r="G288" s="78"/>
      <c r="H288" s="78"/>
      <c r="I288" s="79"/>
      <c r="J288" s="79"/>
      <c r="K288" s="79"/>
      <c r="L288" s="79"/>
      <c r="M288" s="78" t="s">
        <v>26</v>
      </c>
      <c r="N288" s="78" t="s">
        <v>26</v>
      </c>
      <c r="O288" s="79"/>
      <c r="P288" s="79"/>
      <c r="Q288" s="79"/>
      <c r="R288" s="79"/>
      <c r="S288" s="79"/>
      <c r="T288" s="79"/>
      <c r="U288" s="79"/>
      <c r="V288" s="79"/>
      <c r="W288" s="96"/>
      <c r="X288" s="79"/>
      <c r="Y288" s="80"/>
      <c r="Z288" s="78"/>
      <c r="AA288" s="79"/>
      <c r="AB288" s="79"/>
      <c r="AC288" s="79"/>
      <c r="AD288" s="81" t="s">
        <v>583</v>
      </c>
      <c r="AE288" s="81">
        <v>84289</v>
      </c>
      <c r="AF288" s="39"/>
      <c r="AG288" s="39"/>
      <c r="AH288" s="81">
        <v>84309</v>
      </c>
      <c r="AI288" s="39"/>
      <c r="AJ288" s="39"/>
      <c r="AK288" s="81">
        <v>84329</v>
      </c>
      <c r="AL288" s="39"/>
      <c r="AM288" s="39"/>
      <c r="AN288" s="25">
        <v>84349</v>
      </c>
      <c r="AO288" s="39"/>
      <c r="AP288" s="39"/>
      <c r="AQ288" s="81">
        <v>84369</v>
      </c>
      <c r="AR288" s="39"/>
      <c r="AS288" s="39"/>
      <c r="AT288" s="81">
        <v>79139</v>
      </c>
      <c r="AU288" s="39"/>
      <c r="AV288" s="39"/>
      <c r="AW288" s="25">
        <v>116119</v>
      </c>
      <c r="AX288" s="39"/>
      <c r="AY288" s="39"/>
      <c r="AZ288" s="25">
        <v>110429</v>
      </c>
      <c r="BA288" s="39"/>
      <c r="BB288" s="39"/>
      <c r="BC288" s="25"/>
      <c r="BD288" s="39"/>
      <c r="BE288" s="39"/>
      <c r="BF288" s="25"/>
      <c r="BG288" s="39"/>
      <c r="BH288" s="39"/>
      <c r="BI288" s="25"/>
      <c r="BJ288" s="39"/>
      <c r="BK288" s="39"/>
      <c r="BL288" s="25"/>
      <c r="BM288" s="39"/>
      <c r="BN288" s="39"/>
    </row>
    <row r="289" spans="1:66" x14ac:dyDescent="0.2">
      <c r="A289" s="30" t="s">
        <v>24</v>
      </c>
      <c r="B289" s="30" t="s">
        <v>25</v>
      </c>
      <c r="C289" s="30">
        <f>'À renseigner'!$I$13</f>
        <v>0</v>
      </c>
      <c r="D289" s="77"/>
      <c r="E289" s="78"/>
      <c r="F289" s="78"/>
      <c r="G289" s="78"/>
      <c r="H289" s="78"/>
      <c r="I289" s="79"/>
      <c r="J289" s="79"/>
      <c r="K289" s="79"/>
      <c r="L289" s="79"/>
      <c r="M289" s="78" t="s">
        <v>26</v>
      </c>
      <c r="N289" s="78" t="s">
        <v>26</v>
      </c>
      <c r="O289" s="79"/>
      <c r="P289" s="79"/>
      <c r="Q289" s="79"/>
      <c r="R289" s="79"/>
      <c r="S289" s="79"/>
      <c r="T289" s="79"/>
      <c r="U289" s="79"/>
      <c r="V289" s="79"/>
      <c r="W289" s="96"/>
      <c r="X289" s="79"/>
      <c r="Y289" s="80"/>
      <c r="Z289" s="78"/>
      <c r="AA289" s="79"/>
      <c r="AB289" s="79"/>
      <c r="AC289" s="79"/>
      <c r="AD289" s="81" t="s">
        <v>583</v>
      </c>
      <c r="AE289" s="81">
        <v>84289</v>
      </c>
      <c r="AF289" s="39"/>
      <c r="AG289" s="39"/>
      <c r="AH289" s="81">
        <v>84309</v>
      </c>
      <c r="AI289" s="39"/>
      <c r="AJ289" s="39"/>
      <c r="AK289" s="81">
        <v>84329</v>
      </c>
      <c r="AL289" s="39"/>
      <c r="AM289" s="39"/>
      <c r="AN289" s="25">
        <v>84349</v>
      </c>
      <c r="AO289" s="39"/>
      <c r="AP289" s="39"/>
      <c r="AQ289" s="81">
        <v>84369</v>
      </c>
      <c r="AR289" s="39"/>
      <c r="AS289" s="39"/>
      <c r="AT289" s="81">
        <v>79139</v>
      </c>
      <c r="AU289" s="39"/>
      <c r="AV289" s="39"/>
      <c r="AW289" s="25">
        <v>116119</v>
      </c>
      <c r="AX289" s="39"/>
      <c r="AY289" s="39"/>
      <c r="AZ289" s="25">
        <v>110429</v>
      </c>
      <c r="BA289" s="39"/>
      <c r="BB289" s="39"/>
      <c r="BC289" s="25"/>
      <c r="BD289" s="39"/>
      <c r="BE289" s="39"/>
      <c r="BF289" s="25"/>
      <c r="BG289" s="39"/>
      <c r="BH289" s="39"/>
      <c r="BI289" s="25"/>
      <c r="BJ289" s="39"/>
      <c r="BK289" s="39"/>
      <c r="BL289" s="25"/>
      <c r="BM289" s="39"/>
      <c r="BN289" s="39"/>
    </row>
    <row r="290" spans="1:66" x14ac:dyDescent="0.2">
      <c r="A290" s="30" t="s">
        <v>24</v>
      </c>
      <c r="B290" s="30" t="s">
        <v>25</v>
      </c>
      <c r="C290" s="30">
        <f>'À renseigner'!$I$13</f>
        <v>0</v>
      </c>
      <c r="D290" s="77"/>
      <c r="E290" s="78"/>
      <c r="F290" s="78"/>
      <c r="G290" s="78"/>
      <c r="H290" s="78"/>
      <c r="I290" s="79"/>
      <c r="J290" s="79"/>
      <c r="K290" s="79"/>
      <c r="L290" s="79"/>
      <c r="M290" s="78" t="s">
        <v>26</v>
      </c>
      <c r="N290" s="78" t="s">
        <v>26</v>
      </c>
      <c r="O290" s="79"/>
      <c r="P290" s="79"/>
      <c r="Q290" s="79"/>
      <c r="R290" s="79"/>
      <c r="S290" s="79"/>
      <c r="T290" s="79"/>
      <c r="U290" s="79"/>
      <c r="V290" s="79"/>
      <c r="W290" s="96"/>
      <c r="X290" s="79"/>
      <c r="Y290" s="80"/>
      <c r="Z290" s="78"/>
      <c r="AA290" s="79"/>
      <c r="AB290" s="79"/>
      <c r="AC290" s="79"/>
      <c r="AD290" s="81" t="s">
        <v>583</v>
      </c>
      <c r="AE290" s="81">
        <v>84289</v>
      </c>
      <c r="AF290" s="39"/>
      <c r="AG290" s="39"/>
      <c r="AH290" s="81">
        <v>84309</v>
      </c>
      <c r="AI290" s="39"/>
      <c r="AJ290" s="39"/>
      <c r="AK290" s="81">
        <v>84329</v>
      </c>
      <c r="AL290" s="39"/>
      <c r="AM290" s="39"/>
      <c r="AN290" s="25">
        <v>84349</v>
      </c>
      <c r="AO290" s="39"/>
      <c r="AP290" s="39"/>
      <c r="AQ290" s="81">
        <v>84369</v>
      </c>
      <c r="AR290" s="39"/>
      <c r="AS290" s="39"/>
      <c r="AT290" s="81">
        <v>79139</v>
      </c>
      <c r="AU290" s="39"/>
      <c r="AV290" s="39"/>
      <c r="AW290" s="25">
        <v>116119</v>
      </c>
      <c r="AX290" s="39"/>
      <c r="AY290" s="39"/>
      <c r="AZ290" s="25">
        <v>110429</v>
      </c>
      <c r="BA290" s="39"/>
      <c r="BB290" s="39"/>
      <c r="BC290" s="25"/>
      <c r="BD290" s="39"/>
      <c r="BE290" s="39"/>
      <c r="BF290" s="25"/>
      <c r="BG290" s="39"/>
      <c r="BH290" s="39"/>
      <c r="BI290" s="25"/>
      <c r="BJ290" s="39"/>
      <c r="BK290" s="39"/>
      <c r="BL290" s="25"/>
      <c r="BM290" s="39"/>
      <c r="BN290" s="39"/>
    </row>
    <row r="291" spans="1:66" x14ac:dyDescent="0.2">
      <c r="A291" s="30" t="s">
        <v>24</v>
      </c>
      <c r="B291" s="30" t="s">
        <v>25</v>
      </c>
      <c r="C291" s="30">
        <f>'À renseigner'!$I$13</f>
        <v>0</v>
      </c>
      <c r="D291" s="77"/>
      <c r="E291" s="78"/>
      <c r="F291" s="78"/>
      <c r="G291" s="78"/>
      <c r="H291" s="78"/>
      <c r="I291" s="79"/>
      <c r="J291" s="79"/>
      <c r="K291" s="79"/>
      <c r="L291" s="79"/>
      <c r="M291" s="78" t="s">
        <v>26</v>
      </c>
      <c r="N291" s="78" t="s">
        <v>26</v>
      </c>
      <c r="O291" s="79"/>
      <c r="P291" s="79"/>
      <c r="Q291" s="79"/>
      <c r="R291" s="79"/>
      <c r="S291" s="79"/>
      <c r="T291" s="79"/>
      <c r="U291" s="79"/>
      <c r="V291" s="79"/>
      <c r="W291" s="96"/>
      <c r="X291" s="79"/>
      <c r="Y291" s="80"/>
      <c r="Z291" s="78"/>
      <c r="AA291" s="79"/>
      <c r="AB291" s="79"/>
      <c r="AC291" s="79"/>
      <c r="AD291" s="81" t="s">
        <v>583</v>
      </c>
      <c r="AE291" s="81">
        <v>84289</v>
      </c>
      <c r="AF291" s="39"/>
      <c r="AG291" s="39"/>
      <c r="AH291" s="81">
        <v>84309</v>
      </c>
      <c r="AI291" s="39"/>
      <c r="AJ291" s="39"/>
      <c r="AK291" s="81">
        <v>84329</v>
      </c>
      <c r="AL291" s="39"/>
      <c r="AM291" s="39"/>
      <c r="AN291" s="25">
        <v>84349</v>
      </c>
      <c r="AO291" s="39"/>
      <c r="AP291" s="39"/>
      <c r="AQ291" s="81">
        <v>84369</v>
      </c>
      <c r="AR291" s="39"/>
      <c r="AS291" s="39"/>
      <c r="AT291" s="81">
        <v>79139</v>
      </c>
      <c r="AU291" s="39"/>
      <c r="AV291" s="39"/>
      <c r="AW291" s="25">
        <v>116119</v>
      </c>
      <c r="AX291" s="39"/>
      <c r="AY291" s="39"/>
      <c r="AZ291" s="25">
        <v>110429</v>
      </c>
      <c r="BA291" s="39"/>
      <c r="BB291" s="39"/>
      <c r="BC291" s="25"/>
      <c r="BD291" s="39"/>
      <c r="BE291" s="39"/>
      <c r="BF291" s="25"/>
      <c r="BG291" s="39"/>
      <c r="BH291" s="39"/>
      <c r="BI291" s="25"/>
      <c r="BJ291" s="39"/>
      <c r="BK291" s="39"/>
      <c r="BL291" s="25"/>
      <c r="BM291" s="39"/>
      <c r="BN291" s="39"/>
    </row>
    <row r="292" spans="1:66" x14ac:dyDescent="0.2">
      <c r="A292" s="30" t="s">
        <v>24</v>
      </c>
      <c r="B292" s="30" t="s">
        <v>25</v>
      </c>
      <c r="C292" s="30">
        <f>'À renseigner'!$I$13</f>
        <v>0</v>
      </c>
      <c r="D292" s="77"/>
      <c r="E292" s="78"/>
      <c r="F292" s="78"/>
      <c r="G292" s="78"/>
      <c r="H292" s="78"/>
      <c r="I292" s="79"/>
      <c r="J292" s="79"/>
      <c r="K292" s="79"/>
      <c r="L292" s="79"/>
      <c r="M292" s="78" t="s">
        <v>26</v>
      </c>
      <c r="N292" s="78" t="s">
        <v>26</v>
      </c>
      <c r="O292" s="79"/>
      <c r="P292" s="79"/>
      <c r="Q292" s="79"/>
      <c r="R292" s="79"/>
      <c r="S292" s="79"/>
      <c r="T292" s="79"/>
      <c r="U292" s="79"/>
      <c r="V292" s="79"/>
      <c r="W292" s="96"/>
      <c r="X292" s="79"/>
      <c r="Y292" s="80"/>
      <c r="Z292" s="78"/>
      <c r="AA292" s="79"/>
      <c r="AB292" s="79"/>
      <c r="AC292" s="79"/>
      <c r="AD292" s="81" t="s">
        <v>583</v>
      </c>
      <c r="AE292" s="81">
        <v>84289</v>
      </c>
      <c r="AF292" s="39"/>
      <c r="AG292" s="39"/>
      <c r="AH292" s="81">
        <v>84309</v>
      </c>
      <c r="AI292" s="39"/>
      <c r="AJ292" s="39"/>
      <c r="AK292" s="81">
        <v>84329</v>
      </c>
      <c r="AL292" s="39"/>
      <c r="AM292" s="39"/>
      <c r="AN292" s="25">
        <v>84349</v>
      </c>
      <c r="AO292" s="39"/>
      <c r="AP292" s="39"/>
      <c r="AQ292" s="81">
        <v>84369</v>
      </c>
      <c r="AR292" s="39"/>
      <c r="AS292" s="39"/>
      <c r="AT292" s="81">
        <v>79139</v>
      </c>
      <c r="AU292" s="39"/>
      <c r="AV292" s="39"/>
      <c r="AW292" s="25">
        <v>116119</v>
      </c>
      <c r="AX292" s="39"/>
      <c r="AY292" s="39"/>
      <c r="AZ292" s="25">
        <v>110429</v>
      </c>
      <c r="BA292" s="39"/>
      <c r="BB292" s="39"/>
      <c r="BC292" s="25"/>
      <c r="BD292" s="39"/>
      <c r="BE292" s="39"/>
      <c r="BF292" s="25"/>
      <c r="BG292" s="39"/>
      <c r="BH292" s="39"/>
      <c r="BI292" s="25"/>
      <c r="BJ292" s="39"/>
      <c r="BK292" s="39"/>
      <c r="BL292" s="25"/>
      <c r="BM292" s="39"/>
      <c r="BN292" s="39"/>
    </row>
    <row r="293" spans="1:66" x14ac:dyDescent="0.2">
      <c r="A293" s="30" t="s">
        <v>24</v>
      </c>
      <c r="B293" s="30" t="s">
        <v>25</v>
      </c>
      <c r="C293" s="30">
        <f>'À renseigner'!$I$13</f>
        <v>0</v>
      </c>
      <c r="D293" s="77"/>
      <c r="E293" s="78"/>
      <c r="F293" s="78"/>
      <c r="G293" s="78"/>
      <c r="H293" s="78"/>
      <c r="I293" s="79"/>
      <c r="J293" s="79"/>
      <c r="K293" s="79"/>
      <c r="L293" s="79"/>
      <c r="M293" s="78" t="s">
        <v>26</v>
      </c>
      <c r="N293" s="78" t="s">
        <v>26</v>
      </c>
      <c r="O293" s="79"/>
      <c r="P293" s="79"/>
      <c r="Q293" s="79"/>
      <c r="R293" s="79"/>
      <c r="S293" s="79"/>
      <c r="T293" s="79"/>
      <c r="U293" s="79"/>
      <c r="V293" s="79"/>
      <c r="W293" s="96"/>
      <c r="X293" s="79"/>
      <c r="Y293" s="80"/>
      <c r="Z293" s="78"/>
      <c r="AA293" s="79"/>
      <c r="AB293" s="79"/>
      <c r="AC293" s="79"/>
      <c r="AD293" s="81" t="s">
        <v>583</v>
      </c>
      <c r="AE293" s="81">
        <v>84289</v>
      </c>
      <c r="AF293" s="39"/>
      <c r="AG293" s="39"/>
      <c r="AH293" s="81">
        <v>84309</v>
      </c>
      <c r="AI293" s="39"/>
      <c r="AJ293" s="39"/>
      <c r="AK293" s="81">
        <v>84329</v>
      </c>
      <c r="AL293" s="39"/>
      <c r="AM293" s="39"/>
      <c r="AN293" s="25">
        <v>84349</v>
      </c>
      <c r="AO293" s="39"/>
      <c r="AP293" s="39"/>
      <c r="AQ293" s="81">
        <v>84369</v>
      </c>
      <c r="AR293" s="39"/>
      <c r="AS293" s="39"/>
      <c r="AT293" s="81">
        <v>79139</v>
      </c>
      <c r="AU293" s="39"/>
      <c r="AV293" s="39"/>
      <c r="AW293" s="25">
        <v>116119</v>
      </c>
      <c r="AX293" s="39"/>
      <c r="AY293" s="39"/>
      <c r="AZ293" s="25">
        <v>110429</v>
      </c>
      <c r="BA293" s="39"/>
      <c r="BB293" s="39"/>
      <c r="BC293" s="25"/>
      <c r="BD293" s="39"/>
      <c r="BE293" s="39"/>
      <c r="BF293" s="25"/>
      <c r="BG293" s="39"/>
      <c r="BH293" s="39"/>
      <c r="BI293" s="25"/>
      <c r="BJ293" s="39"/>
      <c r="BK293" s="39"/>
      <c r="BL293" s="25"/>
      <c r="BM293" s="39"/>
      <c r="BN293" s="39"/>
    </row>
    <row r="294" spans="1:66" x14ac:dyDescent="0.2">
      <c r="A294" s="30" t="s">
        <v>24</v>
      </c>
      <c r="B294" s="30" t="s">
        <v>25</v>
      </c>
      <c r="C294" s="30">
        <f>'À renseigner'!$I$13</f>
        <v>0</v>
      </c>
      <c r="D294" s="77"/>
      <c r="E294" s="78"/>
      <c r="F294" s="78"/>
      <c r="G294" s="78"/>
      <c r="H294" s="78"/>
      <c r="I294" s="79"/>
      <c r="J294" s="79"/>
      <c r="K294" s="79"/>
      <c r="L294" s="79"/>
      <c r="M294" s="78" t="s">
        <v>26</v>
      </c>
      <c r="N294" s="78" t="s">
        <v>26</v>
      </c>
      <c r="O294" s="79"/>
      <c r="P294" s="79"/>
      <c r="Q294" s="79"/>
      <c r="R294" s="79"/>
      <c r="S294" s="79"/>
      <c r="T294" s="79"/>
      <c r="U294" s="79"/>
      <c r="V294" s="79"/>
      <c r="W294" s="96"/>
      <c r="X294" s="79"/>
      <c r="Y294" s="80"/>
      <c r="Z294" s="78"/>
      <c r="AA294" s="79"/>
      <c r="AB294" s="79"/>
      <c r="AC294" s="79"/>
      <c r="AD294" s="81" t="s">
        <v>583</v>
      </c>
      <c r="AE294" s="81">
        <v>84289</v>
      </c>
      <c r="AF294" s="39"/>
      <c r="AG294" s="39"/>
      <c r="AH294" s="81">
        <v>84309</v>
      </c>
      <c r="AI294" s="39"/>
      <c r="AJ294" s="39"/>
      <c r="AK294" s="81">
        <v>84329</v>
      </c>
      <c r="AL294" s="39"/>
      <c r="AM294" s="39"/>
      <c r="AN294" s="25">
        <v>84349</v>
      </c>
      <c r="AO294" s="39"/>
      <c r="AP294" s="39"/>
      <c r="AQ294" s="81">
        <v>84369</v>
      </c>
      <c r="AR294" s="39"/>
      <c r="AS294" s="39"/>
      <c r="AT294" s="81">
        <v>79139</v>
      </c>
      <c r="AU294" s="39"/>
      <c r="AV294" s="39"/>
      <c r="AW294" s="25">
        <v>116119</v>
      </c>
      <c r="AX294" s="39"/>
      <c r="AY294" s="39"/>
      <c r="AZ294" s="25">
        <v>110429</v>
      </c>
      <c r="BA294" s="39"/>
      <c r="BB294" s="39"/>
      <c r="BC294" s="25"/>
      <c r="BD294" s="39"/>
      <c r="BE294" s="39"/>
      <c r="BF294" s="25"/>
      <c r="BG294" s="39"/>
      <c r="BH294" s="39"/>
      <c r="BI294" s="25"/>
      <c r="BJ294" s="39"/>
      <c r="BK294" s="39"/>
      <c r="BL294" s="25"/>
      <c r="BM294" s="39"/>
      <c r="BN294" s="39"/>
    </row>
    <row r="295" spans="1:66" x14ac:dyDescent="0.2">
      <c r="A295" s="30" t="s">
        <v>24</v>
      </c>
      <c r="B295" s="30" t="s">
        <v>25</v>
      </c>
      <c r="C295" s="30">
        <f>'À renseigner'!$I$13</f>
        <v>0</v>
      </c>
      <c r="D295" s="77"/>
      <c r="E295" s="78"/>
      <c r="F295" s="78"/>
      <c r="G295" s="78"/>
      <c r="H295" s="78"/>
      <c r="I295" s="79"/>
      <c r="J295" s="79"/>
      <c r="K295" s="79"/>
      <c r="L295" s="79"/>
      <c r="M295" s="78" t="s">
        <v>26</v>
      </c>
      <c r="N295" s="78" t="s">
        <v>26</v>
      </c>
      <c r="O295" s="79"/>
      <c r="P295" s="79"/>
      <c r="Q295" s="79"/>
      <c r="R295" s="79"/>
      <c r="S295" s="79"/>
      <c r="T295" s="79"/>
      <c r="U295" s="79"/>
      <c r="V295" s="79"/>
      <c r="W295" s="96"/>
      <c r="X295" s="79"/>
      <c r="Y295" s="80"/>
      <c r="Z295" s="78"/>
      <c r="AA295" s="79"/>
      <c r="AB295" s="79"/>
      <c r="AC295" s="79"/>
      <c r="AD295" s="81" t="s">
        <v>583</v>
      </c>
      <c r="AE295" s="81">
        <v>84289</v>
      </c>
      <c r="AF295" s="39"/>
      <c r="AG295" s="39"/>
      <c r="AH295" s="81">
        <v>84309</v>
      </c>
      <c r="AI295" s="39"/>
      <c r="AJ295" s="39"/>
      <c r="AK295" s="81">
        <v>84329</v>
      </c>
      <c r="AL295" s="39"/>
      <c r="AM295" s="39"/>
      <c r="AN295" s="25">
        <v>84349</v>
      </c>
      <c r="AO295" s="39"/>
      <c r="AP295" s="39"/>
      <c r="AQ295" s="81">
        <v>84369</v>
      </c>
      <c r="AR295" s="39"/>
      <c r="AS295" s="39"/>
      <c r="AT295" s="81">
        <v>79139</v>
      </c>
      <c r="AU295" s="39"/>
      <c r="AV295" s="39"/>
      <c r="AW295" s="25">
        <v>116119</v>
      </c>
      <c r="AX295" s="39"/>
      <c r="AY295" s="39"/>
      <c r="AZ295" s="25">
        <v>110429</v>
      </c>
      <c r="BA295" s="39"/>
      <c r="BB295" s="39"/>
      <c r="BC295" s="25"/>
      <c r="BD295" s="39"/>
      <c r="BE295" s="39"/>
      <c r="BF295" s="25"/>
      <c r="BG295" s="39"/>
      <c r="BH295" s="39"/>
      <c r="BI295" s="25"/>
      <c r="BJ295" s="39"/>
      <c r="BK295" s="39"/>
      <c r="BL295" s="25"/>
      <c r="BM295" s="39"/>
      <c r="BN295" s="39"/>
    </row>
    <row r="296" spans="1:66" x14ac:dyDescent="0.2">
      <c r="A296" s="30" t="s">
        <v>24</v>
      </c>
      <c r="B296" s="30" t="s">
        <v>25</v>
      </c>
      <c r="C296" s="30">
        <f>'À renseigner'!$I$13</f>
        <v>0</v>
      </c>
      <c r="D296" s="77"/>
      <c r="E296" s="78"/>
      <c r="F296" s="78"/>
      <c r="G296" s="78"/>
      <c r="H296" s="78"/>
      <c r="I296" s="79"/>
      <c r="J296" s="79"/>
      <c r="K296" s="79"/>
      <c r="L296" s="79"/>
      <c r="M296" s="78" t="s">
        <v>26</v>
      </c>
      <c r="N296" s="78" t="s">
        <v>26</v>
      </c>
      <c r="O296" s="79"/>
      <c r="P296" s="79"/>
      <c r="Q296" s="79"/>
      <c r="R296" s="79"/>
      <c r="S296" s="79"/>
      <c r="T296" s="79"/>
      <c r="U296" s="79"/>
      <c r="V296" s="79"/>
      <c r="W296" s="96"/>
      <c r="X296" s="79"/>
      <c r="Y296" s="80"/>
      <c r="Z296" s="78"/>
      <c r="AA296" s="79"/>
      <c r="AB296" s="79"/>
      <c r="AC296" s="79"/>
      <c r="AD296" s="81" t="s">
        <v>583</v>
      </c>
      <c r="AE296" s="81">
        <v>84289</v>
      </c>
      <c r="AF296" s="39"/>
      <c r="AG296" s="39"/>
      <c r="AH296" s="81">
        <v>84309</v>
      </c>
      <c r="AI296" s="39"/>
      <c r="AJ296" s="39"/>
      <c r="AK296" s="81">
        <v>84329</v>
      </c>
      <c r="AL296" s="39"/>
      <c r="AM296" s="39"/>
      <c r="AN296" s="25">
        <v>84349</v>
      </c>
      <c r="AO296" s="39"/>
      <c r="AP296" s="39"/>
      <c r="AQ296" s="81">
        <v>84369</v>
      </c>
      <c r="AR296" s="39"/>
      <c r="AS296" s="39"/>
      <c r="AT296" s="81">
        <v>79139</v>
      </c>
      <c r="AU296" s="39"/>
      <c r="AV296" s="39"/>
      <c r="AW296" s="25">
        <v>116119</v>
      </c>
      <c r="AX296" s="39"/>
      <c r="AY296" s="39"/>
      <c r="AZ296" s="25">
        <v>110429</v>
      </c>
      <c r="BA296" s="39"/>
      <c r="BB296" s="39"/>
      <c r="BC296" s="25"/>
      <c r="BD296" s="39"/>
      <c r="BE296" s="39"/>
      <c r="BF296" s="25"/>
      <c r="BG296" s="39"/>
      <c r="BH296" s="39"/>
      <c r="BI296" s="25"/>
      <c r="BJ296" s="39"/>
      <c r="BK296" s="39"/>
      <c r="BL296" s="25"/>
      <c r="BM296" s="39"/>
      <c r="BN296" s="39"/>
    </row>
    <row r="297" spans="1:66" x14ac:dyDescent="0.2">
      <c r="A297" s="30" t="s">
        <v>24</v>
      </c>
      <c r="B297" s="30" t="s">
        <v>25</v>
      </c>
      <c r="C297" s="30">
        <f>'À renseigner'!$I$13</f>
        <v>0</v>
      </c>
      <c r="D297" s="77"/>
      <c r="E297" s="78"/>
      <c r="F297" s="78"/>
      <c r="G297" s="78"/>
      <c r="H297" s="78"/>
      <c r="I297" s="79"/>
      <c r="J297" s="79"/>
      <c r="K297" s="79"/>
      <c r="L297" s="79"/>
      <c r="M297" s="78" t="s">
        <v>26</v>
      </c>
      <c r="N297" s="78" t="s">
        <v>26</v>
      </c>
      <c r="O297" s="79"/>
      <c r="P297" s="79"/>
      <c r="Q297" s="79"/>
      <c r="R297" s="79"/>
      <c r="S297" s="79"/>
      <c r="T297" s="79"/>
      <c r="U297" s="79"/>
      <c r="V297" s="79"/>
      <c r="W297" s="96"/>
      <c r="X297" s="79"/>
      <c r="Y297" s="80"/>
      <c r="Z297" s="78"/>
      <c r="AA297" s="79"/>
      <c r="AB297" s="79"/>
      <c r="AC297" s="79"/>
      <c r="AD297" s="81" t="s">
        <v>583</v>
      </c>
      <c r="AE297" s="81">
        <v>84289</v>
      </c>
      <c r="AF297" s="39"/>
      <c r="AG297" s="39"/>
      <c r="AH297" s="81">
        <v>84309</v>
      </c>
      <c r="AI297" s="39"/>
      <c r="AJ297" s="39"/>
      <c r="AK297" s="81">
        <v>84329</v>
      </c>
      <c r="AL297" s="39"/>
      <c r="AM297" s="39"/>
      <c r="AN297" s="25">
        <v>84349</v>
      </c>
      <c r="AO297" s="39"/>
      <c r="AP297" s="39"/>
      <c r="AQ297" s="81">
        <v>84369</v>
      </c>
      <c r="AR297" s="39"/>
      <c r="AS297" s="39"/>
      <c r="AT297" s="81">
        <v>79139</v>
      </c>
      <c r="AU297" s="39"/>
      <c r="AV297" s="39"/>
      <c r="AW297" s="25">
        <v>116119</v>
      </c>
      <c r="AX297" s="39"/>
      <c r="AY297" s="39"/>
      <c r="AZ297" s="25">
        <v>110429</v>
      </c>
      <c r="BA297" s="39"/>
      <c r="BB297" s="39"/>
      <c r="BC297" s="25"/>
      <c r="BD297" s="39"/>
      <c r="BE297" s="39"/>
      <c r="BF297" s="25"/>
      <c r="BG297" s="39"/>
      <c r="BH297" s="39"/>
      <c r="BI297" s="25"/>
      <c r="BJ297" s="39"/>
      <c r="BK297" s="39"/>
      <c r="BL297" s="25"/>
      <c r="BM297" s="39"/>
      <c r="BN297" s="39"/>
    </row>
    <row r="298" spans="1:66" x14ac:dyDescent="0.2">
      <c r="A298" s="30" t="s">
        <v>24</v>
      </c>
      <c r="B298" s="30" t="s">
        <v>25</v>
      </c>
      <c r="C298" s="30">
        <f>'À renseigner'!$I$13</f>
        <v>0</v>
      </c>
      <c r="D298" s="77"/>
      <c r="E298" s="78"/>
      <c r="F298" s="78"/>
      <c r="G298" s="78"/>
      <c r="H298" s="78"/>
      <c r="I298" s="79"/>
      <c r="J298" s="79"/>
      <c r="K298" s="79"/>
      <c r="L298" s="79"/>
      <c r="M298" s="78" t="s">
        <v>26</v>
      </c>
      <c r="N298" s="78" t="s">
        <v>26</v>
      </c>
      <c r="O298" s="79"/>
      <c r="P298" s="79"/>
      <c r="Q298" s="79"/>
      <c r="R298" s="79"/>
      <c r="S298" s="79"/>
      <c r="T298" s="79"/>
      <c r="U298" s="79"/>
      <c r="V298" s="79"/>
      <c r="W298" s="96"/>
      <c r="X298" s="79"/>
      <c r="Y298" s="80"/>
      <c r="Z298" s="78"/>
      <c r="AA298" s="79"/>
      <c r="AB298" s="79"/>
      <c r="AC298" s="79"/>
      <c r="AD298" s="81" t="s">
        <v>583</v>
      </c>
      <c r="AE298" s="81">
        <v>84289</v>
      </c>
      <c r="AF298" s="39"/>
      <c r="AG298" s="39"/>
      <c r="AH298" s="81">
        <v>84309</v>
      </c>
      <c r="AI298" s="39"/>
      <c r="AJ298" s="39"/>
      <c r="AK298" s="81">
        <v>84329</v>
      </c>
      <c r="AL298" s="39"/>
      <c r="AM298" s="39"/>
      <c r="AN298" s="25">
        <v>84349</v>
      </c>
      <c r="AO298" s="39"/>
      <c r="AP298" s="39"/>
      <c r="AQ298" s="81">
        <v>84369</v>
      </c>
      <c r="AR298" s="39"/>
      <c r="AS298" s="39"/>
      <c r="AT298" s="81">
        <v>79139</v>
      </c>
      <c r="AU298" s="39"/>
      <c r="AV298" s="39"/>
      <c r="AW298" s="25">
        <v>116119</v>
      </c>
      <c r="AX298" s="39"/>
      <c r="AY298" s="39"/>
      <c r="AZ298" s="25">
        <v>110429</v>
      </c>
      <c r="BA298" s="39"/>
      <c r="BB298" s="39"/>
      <c r="BC298" s="25"/>
      <c r="BD298" s="39"/>
      <c r="BE298" s="39"/>
      <c r="BF298" s="25"/>
      <c r="BG298" s="39"/>
      <c r="BH298" s="39"/>
      <c r="BI298" s="25"/>
      <c r="BJ298" s="39"/>
      <c r="BK298" s="39"/>
      <c r="BL298" s="25"/>
      <c r="BM298" s="39"/>
      <c r="BN298" s="39"/>
    </row>
    <row r="299" spans="1:66" x14ac:dyDescent="0.2">
      <c r="A299" s="30" t="s">
        <v>24</v>
      </c>
      <c r="B299" s="30" t="s">
        <v>25</v>
      </c>
      <c r="C299" s="30">
        <f>'À renseigner'!$I$13</f>
        <v>0</v>
      </c>
      <c r="D299" s="77"/>
      <c r="E299" s="78"/>
      <c r="F299" s="78"/>
      <c r="G299" s="78"/>
      <c r="H299" s="78"/>
      <c r="I299" s="79"/>
      <c r="J299" s="79"/>
      <c r="K299" s="79"/>
      <c r="L299" s="79"/>
      <c r="M299" s="78" t="s">
        <v>26</v>
      </c>
      <c r="N299" s="78" t="s">
        <v>26</v>
      </c>
      <c r="O299" s="79"/>
      <c r="P299" s="79"/>
      <c r="Q299" s="79"/>
      <c r="R299" s="79"/>
      <c r="S299" s="79"/>
      <c r="T299" s="79"/>
      <c r="U299" s="79"/>
      <c r="V299" s="79"/>
      <c r="W299" s="96"/>
      <c r="X299" s="79"/>
      <c r="Y299" s="80"/>
      <c r="Z299" s="78"/>
      <c r="AA299" s="79"/>
      <c r="AB299" s="79"/>
      <c r="AC299" s="79"/>
      <c r="AD299" s="81" t="s">
        <v>583</v>
      </c>
      <c r="AE299" s="81">
        <v>84289</v>
      </c>
      <c r="AF299" s="39"/>
      <c r="AG299" s="39"/>
      <c r="AH299" s="81">
        <v>84309</v>
      </c>
      <c r="AI299" s="39"/>
      <c r="AJ299" s="39"/>
      <c r="AK299" s="81">
        <v>84329</v>
      </c>
      <c r="AL299" s="39"/>
      <c r="AM299" s="39"/>
      <c r="AN299" s="25">
        <v>84349</v>
      </c>
      <c r="AO299" s="39"/>
      <c r="AP299" s="39"/>
      <c r="AQ299" s="81">
        <v>84369</v>
      </c>
      <c r="AR299" s="39"/>
      <c r="AS299" s="39"/>
      <c r="AT299" s="81">
        <v>79139</v>
      </c>
      <c r="AU299" s="39"/>
      <c r="AV299" s="39"/>
      <c r="AW299" s="25">
        <v>116119</v>
      </c>
      <c r="AX299" s="39"/>
      <c r="AY299" s="39"/>
      <c r="AZ299" s="25">
        <v>110429</v>
      </c>
      <c r="BA299" s="39"/>
      <c r="BB299" s="39"/>
      <c r="BC299" s="25"/>
      <c r="BD299" s="39"/>
      <c r="BE299" s="39"/>
      <c r="BF299" s="25"/>
      <c r="BG299" s="39"/>
      <c r="BH299" s="39"/>
      <c r="BI299" s="25"/>
      <c r="BJ299" s="39"/>
      <c r="BK299" s="39"/>
      <c r="BL299" s="25"/>
      <c r="BM299" s="39"/>
      <c r="BN299" s="39"/>
    </row>
    <row r="300" spans="1:66" x14ac:dyDescent="0.2">
      <c r="A300" s="30" t="s">
        <v>24</v>
      </c>
      <c r="B300" s="30" t="s">
        <v>25</v>
      </c>
      <c r="C300" s="30">
        <f>'À renseigner'!$I$13</f>
        <v>0</v>
      </c>
      <c r="D300" s="77"/>
      <c r="E300" s="78"/>
      <c r="F300" s="78"/>
      <c r="G300" s="78"/>
      <c r="H300" s="78"/>
      <c r="I300" s="79"/>
      <c r="J300" s="79"/>
      <c r="K300" s="79"/>
      <c r="L300" s="79"/>
      <c r="M300" s="78" t="s">
        <v>26</v>
      </c>
      <c r="N300" s="78" t="s">
        <v>26</v>
      </c>
      <c r="O300" s="79"/>
      <c r="P300" s="79"/>
      <c r="Q300" s="79"/>
      <c r="R300" s="79"/>
      <c r="S300" s="79"/>
      <c r="T300" s="79"/>
      <c r="U300" s="79"/>
      <c r="V300" s="79"/>
      <c r="W300" s="96"/>
      <c r="X300" s="79"/>
      <c r="Y300" s="80"/>
      <c r="Z300" s="78"/>
      <c r="AA300" s="79"/>
      <c r="AB300" s="79"/>
      <c r="AC300" s="79"/>
      <c r="AD300" s="81" t="s">
        <v>583</v>
      </c>
      <c r="AE300" s="81">
        <v>84289</v>
      </c>
      <c r="AF300" s="39"/>
      <c r="AG300" s="39"/>
      <c r="AH300" s="81">
        <v>84309</v>
      </c>
      <c r="AI300" s="39"/>
      <c r="AJ300" s="39"/>
      <c r="AK300" s="81">
        <v>84329</v>
      </c>
      <c r="AL300" s="39"/>
      <c r="AM300" s="39"/>
      <c r="AN300" s="25">
        <v>84349</v>
      </c>
      <c r="AO300" s="39"/>
      <c r="AP300" s="39"/>
      <c r="AQ300" s="81">
        <v>84369</v>
      </c>
      <c r="AR300" s="39"/>
      <c r="AS300" s="39"/>
      <c r="AT300" s="81">
        <v>79139</v>
      </c>
      <c r="AU300" s="39"/>
      <c r="AV300" s="39"/>
      <c r="AW300" s="25">
        <v>116119</v>
      </c>
      <c r="AX300" s="39"/>
      <c r="AY300" s="39"/>
      <c r="AZ300" s="25">
        <v>110429</v>
      </c>
      <c r="BA300" s="39"/>
      <c r="BB300" s="39"/>
      <c r="BC300" s="25"/>
      <c r="BD300" s="39"/>
      <c r="BE300" s="39"/>
      <c r="BF300" s="25"/>
      <c r="BG300" s="39"/>
      <c r="BH300" s="39"/>
      <c r="BI300" s="25"/>
      <c r="BJ300" s="39"/>
      <c r="BK300" s="39"/>
      <c r="BL300" s="25"/>
      <c r="BM300" s="39"/>
      <c r="BN300" s="39"/>
    </row>
    <row r="301" spans="1:66" x14ac:dyDescent="0.2">
      <c r="A301" s="30" t="s">
        <v>24</v>
      </c>
      <c r="B301" s="30" t="s">
        <v>25</v>
      </c>
      <c r="C301" s="30">
        <f>'À renseigner'!$I$13</f>
        <v>0</v>
      </c>
      <c r="D301" s="77"/>
      <c r="E301" s="78"/>
      <c r="F301" s="78"/>
      <c r="G301" s="78"/>
      <c r="H301" s="78"/>
      <c r="I301" s="79"/>
      <c r="J301" s="79"/>
      <c r="K301" s="79"/>
      <c r="L301" s="79"/>
      <c r="M301" s="78" t="s">
        <v>26</v>
      </c>
      <c r="N301" s="78" t="s">
        <v>26</v>
      </c>
      <c r="O301" s="79"/>
      <c r="P301" s="79"/>
      <c r="Q301" s="79"/>
      <c r="R301" s="79"/>
      <c r="S301" s="79"/>
      <c r="T301" s="79"/>
      <c r="U301" s="79"/>
      <c r="V301" s="79"/>
      <c r="W301" s="96"/>
      <c r="X301" s="79"/>
      <c r="Y301" s="80"/>
      <c r="Z301" s="78"/>
      <c r="AA301" s="79"/>
      <c r="AB301" s="79"/>
      <c r="AC301" s="79"/>
      <c r="AD301" s="81" t="s">
        <v>583</v>
      </c>
      <c r="AE301" s="81">
        <v>84289</v>
      </c>
      <c r="AF301" s="39"/>
      <c r="AG301" s="39"/>
      <c r="AH301" s="81">
        <v>84309</v>
      </c>
      <c r="AI301" s="39"/>
      <c r="AJ301" s="39"/>
      <c r="AK301" s="81">
        <v>84329</v>
      </c>
      <c r="AL301" s="39"/>
      <c r="AM301" s="39"/>
      <c r="AN301" s="25">
        <v>84349</v>
      </c>
      <c r="AO301" s="39"/>
      <c r="AP301" s="39"/>
      <c r="AQ301" s="81">
        <v>84369</v>
      </c>
      <c r="AR301" s="39"/>
      <c r="AS301" s="39"/>
      <c r="AT301" s="81">
        <v>79139</v>
      </c>
      <c r="AU301" s="39"/>
      <c r="AV301" s="39"/>
      <c r="AW301" s="25">
        <v>116119</v>
      </c>
      <c r="AX301" s="39"/>
      <c r="AY301" s="39"/>
      <c r="AZ301" s="25">
        <v>110429</v>
      </c>
      <c r="BA301" s="39"/>
      <c r="BB301" s="39"/>
      <c r="BC301" s="25"/>
      <c r="BD301" s="39"/>
      <c r="BE301" s="39"/>
      <c r="BF301" s="25"/>
      <c r="BG301" s="39"/>
      <c r="BH301" s="39"/>
      <c r="BI301" s="25"/>
      <c r="BJ301" s="39"/>
      <c r="BK301" s="39"/>
      <c r="BL301" s="25"/>
      <c r="BM301" s="39"/>
      <c r="BN301" s="39"/>
    </row>
    <row r="302" spans="1:66" x14ac:dyDescent="0.2">
      <c r="A302" s="30" t="s">
        <v>24</v>
      </c>
      <c r="B302" s="30" t="s">
        <v>25</v>
      </c>
      <c r="C302" s="30">
        <f>'À renseigner'!$I$13</f>
        <v>0</v>
      </c>
      <c r="D302" s="77"/>
      <c r="E302" s="78"/>
      <c r="F302" s="78"/>
      <c r="G302" s="78"/>
      <c r="H302" s="78"/>
      <c r="I302" s="79"/>
      <c r="J302" s="79"/>
      <c r="K302" s="79"/>
      <c r="L302" s="79"/>
      <c r="M302" s="78" t="s">
        <v>26</v>
      </c>
      <c r="N302" s="78" t="s">
        <v>26</v>
      </c>
      <c r="O302" s="79"/>
      <c r="P302" s="79"/>
      <c r="Q302" s="79"/>
      <c r="R302" s="79"/>
      <c r="S302" s="79"/>
      <c r="T302" s="79"/>
      <c r="U302" s="79"/>
      <c r="V302" s="79"/>
      <c r="W302" s="96"/>
      <c r="X302" s="79"/>
      <c r="Y302" s="80"/>
      <c r="Z302" s="78"/>
      <c r="AA302" s="79"/>
      <c r="AB302" s="79"/>
      <c r="AC302" s="79"/>
      <c r="AD302" s="81" t="s">
        <v>583</v>
      </c>
      <c r="AE302" s="81">
        <v>84289</v>
      </c>
      <c r="AF302" s="39"/>
      <c r="AG302" s="39"/>
      <c r="AH302" s="81">
        <v>84309</v>
      </c>
      <c r="AI302" s="39"/>
      <c r="AJ302" s="39"/>
      <c r="AK302" s="81">
        <v>84329</v>
      </c>
      <c r="AL302" s="39"/>
      <c r="AM302" s="39"/>
      <c r="AN302" s="25">
        <v>84349</v>
      </c>
      <c r="AO302" s="39"/>
      <c r="AP302" s="39"/>
      <c r="AQ302" s="81">
        <v>84369</v>
      </c>
      <c r="AR302" s="39"/>
      <c r="AS302" s="39"/>
      <c r="AT302" s="81">
        <v>79139</v>
      </c>
      <c r="AU302" s="39"/>
      <c r="AV302" s="39"/>
      <c r="AW302" s="25">
        <v>116119</v>
      </c>
      <c r="AX302" s="39"/>
      <c r="AY302" s="39"/>
      <c r="AZ302" s="25">
        <v>110429</v>
      </c>
      <c r="BA302" s="39"/>
      <c r="BB302" s="39"/>
      <c r="BC302" s="25"/>
      <c r="BD302" s="39"/>
      <c r="BE302" s="39"/>
      <c r="BF302" s="25"/>
      <c r="BG302" s="39"/>
      <c r="BH302" s="39"/>
      <c r="BI302" s="25"/>
      <c r="BJ302" s="39"/>
      <c r="BK302" s="39"/>
      <c r="BL302" s="25"/>
      <c r="BM302" s="39"/>
      <c r="BN302" s="39"/>
    </row>
    <row r="303" spans="1:66" x14ac:dyDescent="0.2">
      <c r="A303" s="30" t="s">
        <v>24</v>
      </c>
      <c r="B303" s="30" t="s">
        <v>25</v>
      </c>
      <c r="C303" s="30">
        <f>'À renseigner'!$I$13</f>
        <v>0</v>
      </c>
      <c r="D303" s="77"/>
      <c r="E303" s="78"/>
      <c r="F303" s="78"/>
      <c r="G303" s="78"/>
      <c r="H303" s="78"/>
      <c r="I303" s="79"/>
      <c r="J303" s="79"/>
      <c r="K303" s="79"/>
      <c r="L303" s="79"/>
      <c r="M303" s="78" t="s">
        <v>26</v>
      </c>
      <c r="N303" s="78" t="s">
        <v>26</v>
      </c>
      <c r="O303" s="79"/>
      <c r="P303" s="79"/>
      <c r="Q303" s="79"/>
      <c r="R303" s="79"/>
      <c r="S303" s="79"/>
      <c r="T303" s="79"/>
      <c r="U303" s="79"/>
      <c r="V303" s="79"/>
      <c r="W303" s="96"/>
      <c r="X303" s="79"/>
      <c r="Y303" s="80"/>
      <c r="Z303" s="78"/>
      <c r="AA303" s="79"/>
      <c r="AB303" s="79"/>
      <c r="AC303" s="79"/>
      <c r="AD303" s="81" t="s">
        <v>583</v>
      </c>
      <c r="AE303" s="81">
        <v>84289</v>
      </c>
      <c r="AF303" s="39"/>
      <c r="AG303" s="39"/>
      <c r="AH303" s="81">
        <v>84309</v>
      </c>
      <c r="AI303" s="39"/>
      <c r="AJ303" s="39"/>
      <c r="AK303" s="81">
        <v>84329</v>
      </c>
      <c r="AL303" s="39"/>
      <c r="AM303" s="39"/>
      <c r="AN303" s="25">
        <v>84349</v>
      </c>
      <c r="AO303" s="39"/>
      <c r="AP303" s="39"/>
      <c r="AQ303" s="81">
        <v>84369</v>
      </c>
      <c r="AR303" s="39"/>
      <c r="AS303" s="39"/>
      <c r="AT303" s="81">
        <v>79139</v>
      </c>
      <c r="AU303" s="39"/>
      <c r="AV303" s="39"/>
      <c r="AW303" s="25">
        <v>116119</v>
      </c>
      <c r="AX303" s="39"/>
      <c r="AY303" s="39"/>
      <c r="AZ303" s="25">
        <v>110429</v>
      </c>
      <c r="BA303" s="39"/>
      <c r="BB303" s="39"/>
      <c r="BC303" s="25"/>
      <c r="BD303" s="39"/>
      <c r="BE303" s="39"/>
      <c r="BF303" s="25"/>
      <c r="BG303" s="39"/>
      <c r="BH303" s="39"/>
      <c r="BI303" s="25"/>
      <c r="BJ303" s="39"/>
      <c r="BK303" s="39"/>
      <c r="BL303" s="25"/>
      <c r="BM303" s="39"/>
      <c r="BN303" s="39"/>
    </row>
    <row r="304" spans="1:66" x14ac:dyDescent="0.2">
      <c r="A304" s="30" t="s">
        <v>24</v>
      </c>
      <c r="B304" s="30" t="s">
        <v>25</v>
      </c>
      <c r="C304" s="30">
        <f>'À renseigner'!$I$13</f>
        <v>0</v>
      </c>
      <c r="D304" s="77"/>
      <c r="E304" s="78"/>
      <c r="F304" s="78"/>
      <c r="G304" s="78"/>
      <c r="H304" s="78"/>
      <c r="I304" s="79"/>
      <c r="J304" s="79"/>
      <c r="K304" s="79"/>
      <c r="L304" s="79"/>
      <c r="M304" s="78" t="s">
        <v>26</v>
      </c>
      <c r="N304" s="78" t="s">
        <v>26</v>
      </c>
      <c r="O304" s="79"/>
      <c r="P304" s="79"/>
      <c r="Q304" s="79"/>
      <c r="R304" s="79"/>
      <c r="S304" s="79"/>
      <c r="T304" s="79"/>
      <c r="U304" s="79"/>
      <c r="V304" s="79"/>
      <c r="W304" s="96"/>
      <c r="X304" s="79"/>
      <c r="Y304" s="80"/>
      <c r="Z304" s="78"/>
      <c r="AA304" s="79"/>
      <c r="AB304" s="79"/>
      <c r="AC304" s="79"/>
      <c r="AD304" s="81" t="s">
        <v>583</v>
      </c>
      <c r="AE304" s="81">
        <v>84289</v>
      </c>
      <c r="AF304" s="39"/>
      <c r="AG304" s="39"/>
      <c r="AH304" s="81">
        <v>84309</v>
      </c>
      <c r="AI304" s="39"/>
      <c r="AJ304" s="39"/>
      <c r="AK304" s="81">
        <v>84329</v>
      </c>
      <c r="AL304" s="39"/>
      <c r="AM304" s="39"/>
      <c r="AN304" s="25">
        <v>84349</v>
      </c>
      <c r="AO304" s="39"/>
      <c r="AP304" s="39"/>
      <c r="AQ304" s="81">
        <v>84369</v>
      </c>
      <c r="AR304" s="39"/>
      <c r="AS304" s="39"/>
      <c r="AT304" s="81">
        <v>79139</v>
      </c>
      <c r="AU304" s="39"/>
      <c r="AV304" s="39"/>
      <c r="AW304" s="25">
        <v>116119</v>
      </c>
      <c r="AX304" s="39"/>
      <c r="AY304" s="39"/>
      <c r="AZ304" s="25">
        <v>110429</v>
      </c>
      <c r="BA304" s="39"/>
      <c r="BB304" s="39"/>
      <c r="BC304" s="25"/>
      <c r="BD304" s="39"/>
      <c r="BE304" s="39"/>
      <c r="BF304" s="25"/>
      <c r="BG304" s="39"/>
      <c r="BH304" s="39"/>
      <c r="BI304" s="25"/>
      <c r="BJ304" s="39"/>
      <c r="BK304" s="39"/>
      <c r="BL304" s="25"/>
      <c r="BM304" s="39"/>
      <c r="BN304" s="39"/>
    </row>
    <row r="305" spans="1:66" x14ac:dyDescent="0.2">
      <c r="A305" s="30" t="s">
        <v>24</v>
      </c>
      <c r="B305" s="30" t="s">
        <v>25</v>
      </c>
      <c r="C305" s="30">
        <f>'À renseigner'!$I$13</f>
        <v>0</v>
      </c>
      <c r="D305" s="77"/>
      <c r="E305" s="78"/>
      <c r="F305" s="78"/>
      <c r="G305" s="78"/>
      <c r="H305" s="78"/>
      <c r="I305" s="79"/>
      <c r="J305" s="79"/>
      <c r="K305" s="79"/>
      <c r="L305" s="79"/>
      <c r="M305" s="78" t="s">
        <v>26</v>
      </c>
      <c r="N305" s="78" t="s">
        <v>26</v>
      </c>
      <c r="O305" s="79"/>
      <c r="P305" s="79"/>
      <c r="Q305" s="79"/>
      <c r="R305" s="79"/>
      <c r="S305" s="79"/>
      <c r="T305" s="79"/>
      <c r="U305" s="79"/>
      <c r="V305" s="79"/>
      <c r="W305" s="96"/>
      <c r="X305" s="79"/>
      <c r="Y305" s="80"/>
      <c r="Z305" s="78"/>
      <c r="AA305" s="79"/>
      <c r="AB305" s="79"/>
      <c r="AC305" s="79"/>
      <c r="AD305" s="81" t="s">
        <v>583</v>
      </c>
      <c r="AE305" s="81">
        <v>84289</v>
      </c>
      <c r="AF305" s="39"/>
      <c r="AG305" s="39"/>
      <c r="AH305" s="81">
        <v>84309</v>
      </c>
      <c r="AI305" s="39"/>
      <c r="AJ305" s="39"/>
      <c r="AK305" s="81">
        <v>84329</v>
      </c>
      <c r="AL305" s="39"/>
      <c r="AM305" s="39"/>
      <c r="AN305" s="25">
        <v>84349</v>
      </c>
      <c r="AO305" s="39"/>
      <c r="AP305" s="39"/>
      <c r="AQ305" s="81">
        <v>84369</v>
      </c>
      <c r="AR305" s="39"/>
      <c r="AS305" s="39"/>
      <c r="AT305" s="81">
        <v>79139</v>
      </c>
      <c r="AU305" s="39"/>
      <c r="AV305" s="39"/>
      <c r="AW305" s="25">
        <v>116119</v>
      </c>
      <c r="AX305" s="39"/>
      <c r="AY305" s="39"/>
      <c r="AZ305" s="25">
        <v>110429</v>
      </c>
      <c r="BA305" s="39"/>
      <c r="BB305" s="39"/>
      <c r="BC305" s="25"/>
      <c r="BD305" s="39"/>
      <c r="BE305" s="39"/>
      <c r="BF305" s="25"/>
      <c r="BG305" s="39"/>
      <c r="BH305" s="39"/>
      <c r="BI305" s="25"/>
      <c r="BJ305" s="39"/>
      <c r="BK305" s="39"/>
      <c r="BL305" s="25"/>
      <c r="BM305" s="39"/>
      <c r="BN305" s="39"/>
    </row>
    <row r="306" spans="1:66" x14ac:dyDescent="0.2">
      <c r="A306" s="30" t="s">
        <v>24</v>
      </c>
      <c r="B306" s="30" t="s">
        <v>25</v>
      </c>
      <c r="C306" s="30">
        <f>'À renseigner'!$I$13</f>
        <v>0</v>
      </c>
      <c r="D306" s="77"/>
      <c r="E306" s="78"/>
      <c r="F306" s="78"/>
      <c r="G306" s="78"/>
      <c r="H306" s="78"/>
      <c r="I306" s="79"/>
      <c r="J306" s="79"/>
      <c r="K306" s="79"/>
      <c r="L306" s="79"/>
      <c r="M306" s="78" t="s">
        <v>26</v>
      </c>
      <c r="N306" s="78" t="s">
        <v>26</v>
      </c>
      <c r="O306" s="79"/>
      <c r="P306" s="79"/>
      <c r="Q306" s="79"/>
      <c r="R306" s="79"/>
      <c r="S306" s="79"/>
      <c r="T306" s="79"/>
      <c r="U306" s="79"/>
      <c r="V306" s="79"/>
      <c r="W306" s="96"/>
      <c r="X306" s="79"/>
      <c r="Y306" s="80"/>
      <c r="Z306" s="78"/>
      <c r="AA306" s="79"/>
      <c r="AB306" s="79"/>
      <c r="AC306" s="79"/>
      <c r="AD306" s="81" t="s">
        <v>583</v>
      </c>
      <c r="AE306" s="81">
        <v>84289</v>
      </c>
      <c r="AF306" s="39"/>
      <c r="AG306" s="39"/>
      <c r="AH306" s="81">
        <v>84309</v>
      </c>
      <c r="AI306" s="39"/>
      <c r="AJ306" s="39"/>
      <c r="AK306" s="81">
        <v>84329</v>
      </c>
      <c r="AL306" s="39"/>
      <c r="AM306" s="39"/>
      <c r="AN306" s="25">
        <v>84349</v>
      </c>
      <c r="AO306" s="39"/>
      <c r="AP306" s="39"/>
      <c r="AQ306" s="81">
        <v>84369</v>
      </c>
      <c r="AR306" s="39"/>
      <c r="AS306" s="39"/>
      <c r="AT306" s="81">
        <v>79139</v>
      </c>
      <c r="AU306" s="39"/>
      <c r="AV306" s="39"/>
      <c r="AW306" s="25">
        <v>116119</v>
      </c>
      <c r="AX306" s="39"/>
      <c r="AY306" s="39"/>
      <c r="AZ306" s="25">
        <v>110429</v>
      </c>
      <c r="BA306" s="39"/>
      <c r="BB306" s="39"/>
      <c r="BC306" s="25"/>
      <c r="BD306" s="39"/>
      <c r="BE306" s="39"/>
      <c r="BF306" s="25"/>
      <c r="BG306" s="39"/>
      <c r="BH306" s="39"/>
      <c r="BI306" s="25"/>
      <c r="BJ306" s="39"/>
      <c r="BK306" s="39"/>
      <c r="BL306" s="25"/>
      <c r="BM306" s="39"/>
      <c r="BN306" s="39"/>
    </row>
    <row r="307" spans="1:66" x14ac:dyDescent="0.2">
      <c r="A307" s="30" t="s">
        <v>24</v>
      </c>
      <c r="B307" s="30" t="s">
        <v>25</v>
      </c>
      <c r="C307" s="30">
        <f>'À renseigner'!$I$13</f>
        <v>0</v>
      </c>
      <c r="D307" s="77"/>
      <c r="E307" s="78"/>
      <c r="F307" s="78"/>
      <c r="G307" s="78"/>
      <c r="H307" s="78"/>
      <c r="I307" s="79"/>
      <c r="J307" s="79"/>
      <c r="K307" s="79"/>
      <c r="L307" s="79"/>
      <c r="M307" s="78" t="s">
        <v>26</v>
      </c>
      <c r="N307" s="78" t="s">
        <v>26</v>
      </c>
      <c r="O307" s="79"/>
      <c r="P307" s="79"/>
      <c r="Q307" s="79"/>
      <c r="R307" s="79"/>
      <c r="S307" s="79"/>
      <c r="T307" s="79"/>
      <c r="U307" s="79"/>
      <c r="V307" s="79"/>
      <c r="W307" s="96"/>
      <c r="X307" s="79"/>
      <c r="Y307" s="80"/>
      <c r="Z307" s="78"/>
      <c r="AA307" s="79"/>
      <c r="AB307" s="79"/>
      <c r="AC307" s="79"/>
      <c r="AD307" s="81" t="s">
        <v>583</v>
      </c>
      <c r="AE307" s="81">
        <v>84289</v>
      </c>
      <c r="AF307" s="39"/>
      <c r="AG307" s="39"/>
      <c r="AH307" s="81">
        <v>84309</v>
      </c>
      <c r="AI307" s="39"/>
      <c r="AJ307" s="39"/>
      <c r="AK307" s="81">
        <v>84329</v>
      </c>
      <c r="AL307" s="39"/>
      <c r="AM307" s="39"/>
      <c r="AN307" s="25">
        <v>84349</v>
      </c>
      <c r="AO307" s="39"/>
      <c r="AP307" s="39"/>
      <c r="AQ307" s="81">
        <v>84369</v>
      </c>
      <c r="AR307" s="39"/>
      <c r="AS307" s="39"/>
      <c r="AT307" s="81">
        <v>79139</v>
      </c>
      <c r="AU307" s="39"/>
      <c r="AV307" s="39"/>
      <c r="AW307" s="25">
        <v>116119</v>
      </c>
      <c r="AX307" s="39"/>
      <c r="AY307" s="39"/>
      <c r="AZ307" s="25">
        <v>110429</v>
      </c>
      <c r="BA307" s="39"/>
      <c r="BB307" s="39"/>
      <c r="BC307" s="25"/>
      <c r="BD307" s="39"/>
      <c r="BE307" s="39"/>
      <c r="BF307" s="25"/>
      <c r="BG307" s="39"/>
      <c r="BH307" s="39"/>
      <c r="BI307" s="25"/>
      <c r="BJ307" s="39"/>
      <c r="BK307" s="39"/>
      <c r="BL307" s="25"/>
      <c r="BM307" s="39"/>
      <c r="BN307" s="39"/>
    </row>
    <row r="308" spans="1:66" x14ac:dyDescent="0.2">
      <c r="A308" s="30" t="s">
        <v>24</v>
      </c>
      <c r="B308" s="30" t="s">
        <v>25</v>
      </c>
      <c r="C308" s="30">
        <f>'À renseigner'!$I$13</f>
        <v>0</v>
      </c>
      <c r="D308" s="77"/>
      <c r="E308" s="78"/>
      <c r="F308" s="78"/>
      <c r="G308" s="78"/>
      <c r="H308" s="78"/>
      <c r="I308" s="79"/>
      <c r="J308" s="79"/>
      <c r="K308" s="79"/>
      <c r="L308" s="79"/>
      <c r="M308" s="78" t="s">
        <v>26</v>
      </c>
      <c r="N308" s="78" t="s">
        <v>26</v>
      </c>
      <c r="O308" s="79"/>
      <c r="P308" s="79"/>
      <c r="Q308" s="79"/>
      <c r="R308" s="79"/>
      <c r="S308" s="79"/>
      <c r="T308" s="79"/>
      <c r="U308" s="79"/>
      <c r="V308" s="79"/>
      <c r="W308" s="96"/>
      <c r="X308" s="79"/>
      <c r="Y308" s="80"/>
      <c r="Z308" s="78"/>
      <c r="AA308" s="79"/>
      <c r="AB308" s="79"/>
      <c r="AC308" s="79"/>
      <c r="AD308" s="81" t="s">
        <v>583</v>
      </c>
      <c r="AE308" s="81">
        <v>84289</v>
      </c>
      <c r="AF308" s="39"/>
      <c r="AG308" s="39"/>
      <c r="AH308" s="81">
        <v>84309</v>
      </c>
      <c r="AI308" s="39"/>
      <c r="AJ308" s="39"/>
      <c r="AK308" s="81">
        <v>84329</v>
      </c>
      <c r="AL308" s="39"/>
      <c r="AM308" s="39"/>
      <c r="AN308" s="25">
        <v>84349</v>
      </c>
      <c r="AO308" s="39"/>
      <c r="AP308" s="39"/>
      <c r="AQ308" s="81">
        <v>84369</v>
      </c>
      <c r="AR308" s="39"/>
      <c r="AS308" s="39"/>
      <c r="AT308" s="81">
        <v>79139</v>
      </c>
      <c r="AU308" s="39"/>
      <c r="AV308" s="39"/>
      <c r="AW308" s="25">
        <v>116119</v>
      </c>
      <c r="AX308" s="39"/>
      <c r="AY308" s="39"/>
      <c r="AZ308" s="25">
        <v>110429</v>
      </c>
      <c r="BA308" s="39"/>
      <c r="BB308" s="39"/>
      <c r="BC308" s="25"/>
      <c r="BD308" s="39"/>
      <c r="BE308" s="39"/>
      <c r="BF308" s="25"/>
      <c r="BG308" s="39"/>
      <c r="BH308" s="39"/>
      <c r="BI308" s="25"/>
      <c r="BJ308" s="39"/>
      <c r="BK308" s="39"/>
      <c r="BL308" s="25"/>
      <c r="BM308" s="39"/>
      <c r="BN308" s="39"/>
    </row>
    <row r="309" spans="1:66" x14ac:dyDescent="0.2">
      <c r="A309" s="30" t="s">
        <v>24</v>
      </c>
      <c r="B309" s="30" t="s">
        <v>25</v>
      </c>
      <c r="C309" s="30">
        <f>'À renseigner'!$I$13</f>
        <v>0</v>
      </c>
      <c r="D309" s="77"/>
      <c r="E309" s="78"/>
      <c r="F309" s="78"/>
      <c r="G309" s="78"/>
      <c r="H309" s="78"/>
      <c r="I309" s="79"/>
      <c r="J309" s="79"/>
      <c r="K309" s="79"/>
      <c r="L309" s="79"/>
      <c r="M309" s="78" t="s">
        <v>26</v>
      </c>
      <c r="N309" s="78" t="s">
        <v>26</v>
      </c>
      <c r="O309" s="79"/>
      <c r="P309" s="79"/>
      <c r="Q309" s="79"/>
      <c r="R309" s="79"/>
      <c r="S309" s="79"/>
      <c r="T309" s="79"/>
      <c r="U309" s="79"/>
      <c r="V309" s="79"/>
      <c r="W309" s="96"/>
      <c r="X309" s="79"/>
      <c r="Y309" s="80"/>
      <c r="Z309" s="78"/>
      <c r="AA309" s="79"/>
      <c r="AB309" s="79"/>
      <c r="AC309" s="79"/>
      <c r="AD309" s="81" t="s">
        <v>583</v>
      </c>
      <c r="AE309" s="81">
        <v>84289</v>
      </c>
      <c r="AF309" s="39"/>
      <c r="AG309" s="39"/>
      <c r="AH309" s="81">
        <v>84309</v>
      </c>
      <c r="AI309" s="39"/>
      <c r="AJ309" s="39"/>
      <c r="AK309" s="81">
        <v>84329</v>
      </c>
      <c r="AL309" s="39"/>
      <c r="AM309" s="39"/>
      <c r="AN309" s="25">
        <v>84349</v>
      </c>
      <c r="AO309" s="39"/>
      <c r="AP309" s="39"/>
      <c r="AQ309" s="81">
        <v>84369</v>
      </c>
      <c r="AR309" s="39"/>
      <c r="AS309" s="39"/>
      <c r="AT309" s="81">
        <v>79139</v>
      </c>
      <c r="AU309" s="39"/>
      <c r="AV309" s="39"/>
      <c r="AW309" s="25">
        <v>116119</v>
      </c>
      <c r="AX309" s="39"/>
      <c r="AY309" s="39"/>
      <c r="AZ309" s="25">
        <v>110429</v>
      </c>
      <c r="BA309" s="39"/>
      <c r="BB309" s="39"/>
      <c r="BC309" s="25"/>
      <c r="BD309" s="39"/>
      <c r="BE309" s="39"/>
      <c r="BF309" s="25"/>
      <c r="BG309" s="39"/>
      <c r="BH309" s="39"/>
      <c r="BI309" s="25"/>
      <c r="BJ309" s="39"/>
      <c r="BK309" s="39"/>
      <c r="BL309" s="25"/>
      <c r="BM309" s="39"/>
      <c r="BN309" s="39"/>
    </row>
    <row r="310" spans="1:66" x14ac:dyDescent="0.2">
      <c r="A310" s="30" t="s">
        <v>24</v>
      </c>
      <c r="B310" s="30" t="s">
        <v>25</v>
      </c>
      <c r="C310" s="30">
        <f>'À renseigner'!$I$13</f>
        <v>0</v>
      </c>
      <c r="D310" s="77"/>
      <c r="E310" s="78"/>
      <c r="F310" s="78"/>
      <c r="G310" s="78"/>
      <c r="H310" s="78"/>
      <c r="I310" s="79"/>
      <c r="J310" s="79"/>
      <c r="K310" s="79"/>
      <c r="L310" s="79"/>
      <c r="M310" s="78" t="s">
        <v>26</v>
      </c>
      <c r="N310" s="78" t="s">
        <v>26</v>
      </c>
      <c r="O310" s="79"/>
      <c r="P310" s="79"/>
      <c r="Q310" s="79"/>
      <c r="R310" s="79"/>
      <c r="S310" s="79"/>
      <c r="T310" s="79"/>
      <c r="U310" s="79"/>
      <c r="V310" s="79"/>
      <c r="W310" s="96"/>
      <c r="X310" s="79"/>
      <c r="Y310" s="80"/>
      <c r="Z310" s="78"/>
      <c r="AA310" s="79"/>
      <c r="AB310" s="79"/>
      <c r="AC310" s="79"/>
      <c r="AD310" s="81" t="s">
        <v>583</v>
      </c>
      <c r="AE310" s="81">
        <v>84289</v>
      </c>
      <c r="AF310" s="39"/>
      <c r="AG310" s="39"/>
      <c r="AH310" s="81">
        <v>84309</v>
      </c>
      <c r="AI310" s="39"/>
      <c r="AJ310" s="39"/>
      <c r="AK310" s="81">
        <v>84329</v>
      </c>
      <c r="AL310" s="39"/>
      <c r="AM310" s="39"/>
      <c r="AN310" s="25">
        <v>84349</v>
      </c>
      <c r="AO310" s="39"/>
      <c r="AP310" s="39"/>
      <c r="AQ310" s="81">
        <v>84369</v>
      </c>
      <c r="AR310" s="39"/>
      <c r="AS310" s="39"/>
      <c r="AT310" s="81">
        <v>79139</v>
      </c>
      <c r="AU310" s="39"/>
      <c r="AV310" s="39"/>
      <c r="AW310" s="25">
        <v>116119</v>
      </c>
      <c r="AX310" s="39"/>
      <c r="AY310" s="39"/>
      <c r="AZ310" s="25">
        <v>110429</v>
      </c>
      <c r="BA310" s="39"/>
      <c r="BB310" s="39"/>
      <c r="BC310" s="25"/>
      <c r="BD310" s="39"/>
      <c r="BE310" s="39"/>
      <c r="BF310" s="25"/>
      <c r="BG310" s="39"/>
      <c r="BH310" s="39"/>
      <c r="BI310" s="25"/>
      <c r="BJ310" s="39"/>
      <c r="BK310" s="39"/>
      <c r="BL310" s="25"/>
      <c r="BM310" s="39"/>
      <c r="BN310" s="39"/>
    </row>
    <row r="311" spans="1:66" x14ac:dyDescent="0.2">
      <c r="A311" s="30" t="s">
        <v>24</v>
      </c>
      <c r="B311" s="30" t="s">
        <v>25</v>
      </c>
      <c r="C311" s="30">
        <f>'À renseigner'!$I$13</f>
        <v>0</v>
      </c>
      <c r="D311" s="77"/>
      <c r="E311" s="78"/>
      <c r="F311" s="78"/>
      <c r="G311" s="78"/>
      <c r="H311" s="78"/>
      <c r="I311" s="79"/>
      <c r="J311" s="79"/>
      <c r="K311" s="79"/>
      <c r="L311" s="79"/>
      <c r="M311" s="78" t="s">
        <v>26</v>
      </c>
      <c r="N311" s="78" t="s">
        <v>26</v>
      </c>
      <c r="O311" s="79"/>
      <c r="P311" s="79"/>
      <c r="Q311" s="79"/>
      <c r="R311" s="79"/>
      <c r="S311" s="79"/>
      <c r="T311" s="79"/>
      <c r="U311" s="79"/>
      <c r="V311" s="79"/>
      <c r="W311" s="96"/>
      <c r="X311" s="79"/>
      <c r="Y311" s="80"/>
      <c r="Z311" s="78"/>
      <c r="AA311" s="79"/>
      <c r="AB311" s="79"/>
      <c r="AC311" s="79"/>
      <c r="AD311" s="81" t="s">
        <v>583</v>
      </c>
      <c r="AE311" s="81">
        <v>84289</v>
      </c>
      <c r="AF311" s="39"/>
      <c r="AG311" s="39"/>
      <c r="AH311" s="81">
        <v>84309</v>
      </c>
      <c r="AI311" s="39"/>
      <c r="AJ311" s="39"/>
      <c r="AK311" s="81">
        <v>84329</v>
      </c>
      <c r="AL311" s="39"/>
      <c r="AM311" s="39"/>
      <c r="AN311" s="25">
        <v>84349</v>
      </c>
      <c r="AO311" s="39"/>
      <c r="AP311" s="39"/>
      <c r="AQ311" s="81">
        <v>84369</v>
      </c>
      <c r="AR311" s="39"/>
      <c r="AS311" s="39"/>
      <c r="AT311" s="81">
        <v>79139</v>
      </c>
      <c r="AU311" s="39"/>
      <c r="AV311" s="39"/>
      <c r="AW311" s="25">
        <v>116119</v>
      </c>
      <c r="AX311" s="39"/>
      <c r="AY311" s="39"/>
      <c r="AZ311" s="25">
        <v>110429</v>
      </c>
      <c r="BA311" s="39"/>
      <c r="BB311" s="39"/>
      <c r="BC311" s="25"/>
      <c r="BD311" s="39"/>
      <c r="BE311" s="39"/>
      <c r="BF311" s="25"/>
      <c r="BG311" s="39"/>
      <c r="BH311" s="39"/>
      <c r="BI311" s="25"/>
      <c r="BJ311" s="39"/>
      <c r="BK311" s="39"/>
      <c r="BL311" s="25"/>
      <c r="BM311" s="39"/>
      <c r="BN311" s="39"/>
    </row>
    <row r="312" spans="1:66" x14ac:dyDescent="0.2">
      <c r="A312" s="30" t="s">
        <v>24</v>
      </c>
      <c r="B312" s="30" t="s">
        <v>25</v>
      </c>
      <c r="C312" s="30">
        <f>'À renseigner'!$I$13</f>
        <v>0</v>
      </c>
      <c r="D312" s="77"/>
      <c r="E312" s="78"/>
      <c r="F312" s="78"/>
      <c r="G312" s="78"/>
      <c r="H312" s="78"/>
      <c r="I312" s="79"/>
      <c r="J312" s="79"/>
      <c r="K312" s="79"/>
      <c r="L312" s="79"/>
      <c r="M312" s="78" t="s">
        <v>26</v>
      </c>
      <c r="N312" s="78" t="s">
        <v>26</v>
      </c>
      <c r="O312" s="79"/>
      <c r="P312" s="79"/>
      <c r="Q312" s="79"/>
      <c r="R312" s="79"/>
      <c r="S312" s="79"/>
      <c r="T312" s="79"/>
      <c r="U312" s="79"/>
      <c r="V312" s="79"/>
      <c r="W312" s="96"/>
      <c r="X312" s="79"/>
      <c r="Y312" s="80"/>
      <c r="Z312" s="78"/>
      <c r="AA312" s="79"/>
      <c r="AB312" s="79"/>
      <c r="AC312" s="79"/>
      <c r="AD312" s="81" t="s">
        <v>583</v>
      </c>
      <c r="AE312" s="81">
        <v>84289</v>
      </c>
      <c r="AF312" s="39"/>
      <c r="AG312" s="39"/>
      <c r="AH312" s="81">
        <v>84309</v>
      </c>
      <c r="AI312" s="39"/>
      <c r="AJ312" s="39"/>
      <c r="AK312" s="81">
        <v>84329</v>
      </c>
      <c r="AL312" s="39"/>
      <c r="AM312" s="39"/>
      <c r="AN312" s="25">
        <v>84349</v>
      </c>
      <c r="AO312" s="39"/>
      <c r="AP312" s="39"/>
      <c r="AQ312" s="81">
        <v>84369</v>
      </c>
      <c r="AR312" s="39"/>
      <c r="AS312" s="39"/>
      <c r="AT312" s="81">
        <v>79139</v>
      </c>
      <c r="AU312" s="39"/>
      <c r="AV312" s="39"/>
      <c r="AW312" s="25">
        <v>116119</v>
      </c>
      <c r="AX312" s="39"/>
      <c r="AY312" s="39"/>
      <c r="AZ312" s="25">
        <v>110429</v>
      </c>
      <c r="BA312" s="39"/>
      <c r="BB312" s="39"/>
      <c r="BC312" s="25"/>
      <c r="BD312" s="39"/>
      <c r="BE312" s="39"/>
      <c r="BF312" s="25"/>
      <c r="BG312" s="39"/>
      <c r="BH312" s="39"/>
      <c r="BI312" s="25"/>
      <c r="BJ312" s="39"/>
      <c r="BK312" s="39"/>
      <c r="BL312" s="25"/>
      <c r="BM312" s="39"/>
      <c r="BN312" s="39"/>
    </row>
    <row r="313" spans="1:66" x14ac:dyDescent="0.2">
      <c r="A313" s="30" t="s">
        <v>24</v>
      </c>
      <c r="B313" s="30" t="s">
        <v>25</v>
      </c>
      <c r="C313" s="30">
        <f>'À renseigner'!$I$13</f>
        <v>0</v>
      </c>
      <c r="D313" s="77"/>
      <c r="E313" s="78"/>
      <c r="F313" s="78"/>
      <c r="G313" s="78"/>
      <c r="H313" s="78"/>
      <c r="I313" s="79"/>
      <c r="J313" s="79"/>
      <c r="K313" s="79"/>
      <c r="L313" s="79"/>
      <c r="M313" s="78" t="s">
        <v>26</v>
      </c>
      <c r="N313" s="78" t="s">
        <v>26</v>
      </c>
      <c r="O313" s="79"/>
      <c r="P313" s="79"/>
      <c r="Q313" s="79"/>
      <c r="R313" s="79"/>
      <c r="S313" s="79"/>
      <c r="T313" s="79"/>
      <c r="U313" s="79"/>
      <c r="V313" s="79"/>
      <c r="W313" s="96"/>
      <c r="X313" s="79"/>
      <c r="Y313" s="80"/>
      <c r="Z313" s="78"/>
      <c r="AA313" s="79"/>
      <c r="AB313" s="79"/>
      <c r="AC313" s="79"/>
      <c r="AD313" s="81" t="s">
        <v>583</v>
      </c>
      <c r="AE313" s="81">
        <v>84289</v>
      </c>
      <c r="AF313" s="39"/>
      <c r="AG313" s="39"/>
      <c r="AH313" s="81">
        <v>84309</v>
      </c>
      <c r="AI313" s="39"/>
      <c r="AJ313" s="39"/>
      <c r="AK313" s="81">
        <v>84329</v>
      </c>
      <c r="AL313" s="39"/>
      <c r="AM313" s="39"/>
      <c r="AN313" s="25">
        <v>84349</v>
      </c>
      <c r="AO313" s="39"/>
      <c r="AP313" s="39"/>
      <c r="AQ313" s="81">
        <v>84369</v>
      </c>
      <c r="AR313" s="39"/>
      <c r="AS313" s="39"/>
      <c r="AT313" s="81">
        <v>79139</v>
      </c>
      <c r="AU313" s="39"/>
      <c r="AV313" s="39"/>
      <c r="AW313" s="25">
        <v>116119</v>
      </c>
      <c r="AX313" s="39"/>
      <c r="AY313" s="39"/>
      <c r="AZ313" s="25">
        <v>110429</v>
      </c>
      <c r="BA313" s="39"/>
      <c r="BB313" s="39"/>
      <c r="BC313" s="25"/>
      <c r="BD313" s="39"/>
      <c r="BE313" s="39"/>
      <c r="BF313" s="25"/>
      <c r="BG313" s="39"/>
      <c r="BH313" s="39"/>
      <c r="BI313" s="25"/>
      <c r="BJ313" s="39"/>
      <c r="BK313" s="39"/>
      <c r="BL313" s="25"/>
      <c r="BM313" s="39"/>
      <c r="BN313" s="39"/>
    </row>
    <row r="314" spans="1:66" x14ac:dyDescent="0.2">
      <c r="A314" s="30" t="s">
        <v>24</v>
      </c>
      <c r="B314" s="30" t="s">
        <v>25</v>
      </c>
      <c r="C314" s="30">
        <f>'À renseigner'!$I$13</f>
        <v>0</v>
      </c>
      <c r="D314" s="77"/>
      <c r="E314" s="78"/>
      <c r="F314" s="78"/>
      <c r="G314" s="78"/>
      <c r="H314" s="78"/>
      <c r="I314" s="79"/>
      <c r="J314" s="79"/>
      <c r="K314" s="79"/>
      <c r="L314" s="79"/>
      <c r="M314" s="78" t="s">
        <v>26</v>
      </c>
      <c r="N314" s="78" t="s">
        <v>26</v>
      </c>
      <c r="O314" s="79"/>
      <c r="P314" s="79"/>
      <c r="Q314" s="79"/>
      <c r="R314" s="79"/>
      <c r="S314" s="79"/>
      <c r="T314" s="79"/>
      <c r="U314" s="79"/>
      <c r="V314" s="79"/>
      <c r="W314" s="96"/>
      <c r="X314" s="79"/>
      <c r="Y314" s="80"/>
      <c r="Z314" s="78"/>
      <c r="AA314" s="79"/>
      <c r="AB314" s="79"/>
      <c r="AC314" s="79"/>
      <c r="AD314" s="81" t="s">
        <v>583</v>
      </c>
      <c r="AE314" s="81">
        <v>84289</v>
      </c>
      <c r="AF314" s="39"/>
      <c r="AG314" s="39"/>
      <c r="AH314" s="81">
        <v>84309</v>
      </c>
      <c r="AI314" s="39"/>
      <c r="AJ314" s="39"/>
      <c r="AK314" s="81">
        <v>84329</v>
      </c>
      <c r="AL314" s="39"/>
      <c r="AM314" s="39"/>
      <c r="AN314" s="25">
        <v>84349</v>
      </c>
      <c r="AO314" s="39"/>
      <c r="AP314" s="39"/>
      <c r="AQ314" s="81">
        <v>84369</v>
      </c>
      <c r="AR314" s="39"/>
      <c r="AS314" s="39"/>
      <c r="AT314" s="81">
        <v>79139</v>
      </c>
      <c r="AU314" s="39"/>
      <c r="AV314" s="39"/>
      <c r="AW314" s="25">
        <v>116119</v>
      </c>
      <c r="AX314" s="39"/>
      <c r="AY314" s="39"/>
      <c r="AZ314" s="25">
        <v>110429</v>
      </c>
      <c r="BA314" s="39"/>
      <c r="BB314" s="39"/>
      <c r="BC314" s="25"/>
      <c r="BD314" s="39"/>
      <c r="BE314" s="39"/>
      <c r="BF314" s="25"/>
      <c r="BG314" s="39"/>
      <c r="BH314" s="39"/>
      <c r="BI314" s="25"/>
      <c r="BJ314" s="39"/>
      <c r="BK314" s="39"/>
      <c r="BL314" s="25"/>
      <c r="BM314" s="39"/>
      <c r="BN314" s="39"/>
    </row>
    <row r="315" spans="1:66" x14ac:dyDescent="0.2">
      <c r="A315" s="30" t="s">
        <v>24</v>
      </c>
      <c r="B315" s="30" t="s">
        <v>25</v>
      </c>
      <c r="C315" s="30">
        <f>'À renseigner'!$I$13</f>
        <v>0</v>
      </c>
      <c r="D315" s="77"/>
      <c r="E315" s="78"/>
      <c r="F315" s="78"/>
      <c r="G315" s="78"/>
      <c r="H315" s="78"/>
      <c r="I315" s="79"/>
      <c r="J315" s="79"/>
      <c r="K315" s="79"/>
      <c r="L315" s="79"/>
      <c r="M315" s="78" t="s">
        <v>26</v>
      </c>
      <c r="N315" s="78" t="s">
        <v>26</v>
      </c>
      <c r="O315" s="79"/>
      <c r="P315" s="79"/>
      <c r="Q315" s="79"/>
      <c r="R315" s="79"/>
      <c r="S315" s="79"/>
      <c r="T315" s="79"/>
      <c r="U315" s="79"/>
      <c r="V315" s="79"/>
      <c r="W315" s="96"/>
      <c r="X315" s="79"/>
      <c r="Y315" s="80"/>
      <c r="Z315" s="78"/>
      <c r="AA315" s="79"/>
      <c r="AB315" s="79"/>
      <c r="AC315" s="79"/>
      <c r="AD315" s="81" t="s">
        <v>583</v>
      </c>
      <c r="AE315" s="81">
        <v>84289</v>
      </c>
      <c r="AF315" s="39"/>
      <c r="AG315" s="39"/>
      <c r="AH315" s="81">
        <v>84309</v>
      </c>
      <c r="AI315" s="39"/>
      <c r="AJ315" s="39"/>
      <c r="AK315" s="81">
        <v>84329</v>
      </c>
      <c r="AL315" s="39"/>
      <c r="AM315" s="39"/>
      <c r="AN315" s="25">
        <v>84349</v>
      </c>
      <c r="AO315" s="39"/>
      <c r="AP315" s="39"/>
      <c r="AQ315" s="81">
        <v>84369</v>
      </c>
      <c r="AR315" s="39"/>
      <c r="AS315" s="39"/>
      <c r="AT315" s="81">
        <v>79139</v>
      </c>
      <c r="AU315" s="39"/>
      <c r="AV315" s="39"/>
      <c r="AW315" s="25">
        <v>116119</v>
      </c>
      <c r="AX315" s="39"/>
      <c r="AY315" s="39"/>
      <c r="AZ315" s="25">
        <v>110429</v>
      </c>
      <c r="BA315" s="39"/>
      <c r="BB315" s="39"/>
      <c r="BC315" s="25"/>
      <c r="BD315" s="39"/>
      <c r="BE315" s="39"/>
      <c r="BF315" s="25"/>
      <c r="BG315" s="39"/>
      <c r="BH315" s="39"/>
      <c r="BI315" s="25"/>
      <c r="BJ315" s="39"/>
      <c r="BK315" s="39"/>
      <c r="BL315" s="25"/>
      <c r="BM315" s="39"/>
      <c r="BN315" s="39"/>
    </row>
    <row r="316" spans="1:66" x14ac:dyDescent="0.2">
      <c r="A316" s="30" t="s">
        <v>24</v>
      </c>
      <c r="B316" s="30" t="s">
        <v>25</v>
      </c>
      <c r="C316" s="30">
        <f>'À renseigner'!$I$13</f>
        <v>0</v>
      </c>
      <c r="D316" s="77"/>
      <c r="E316" s="78"/>
      <c r="F316" s="78"/>
      <c r="G316" s="78"/>
      <c r="H316" s="78"/>
      <c r="I316" s="79"/>
      <c r="J316" s="79"/>
      <c r="K316" s="79"/>
      <c r="L316" s="79"/>
      <c r="M316" s="78" t="s">
        <v>26</v>
      </c>
      <c r="N316" s="78" t="s">
        <v>26</v>
      </c>
      <c r="O316" s="79"/>
      <c r="P316" s="79"/>
      <c r="Q316" s="79"/>
      <c r="R316" s="79"/>
      <c r="S316" s="79"/>
      <c r="T316" s="79"/>
      <c r="U316" s="79"/>
      <c r="V316" s="79"/>
      <c r="W316" s="96"/>
      <c r="X316" s="79"/>
      <c r="Y316" s="80"/>
      <c r="Z316" s="78"/>
      <c r="AA316" s="79"/>
      <c r="AB316" s="79"/>
      <c r="AC316" s="79"/>
      <c r="AD316" s="81" t="s">
        <v>583</v>
      </c>
      <c r="AE316" s="81">
        <v>84289</v>
      </c>
      <c r="AF316" s="39"/>
      <c r="AG316" s="39"/>
      <c r="AH316" s="81">
        <v>84309</v>
      </c>
      <c r="AI316" s="39"/>
      <c r="AJ316" s="39"/>
      <c r="AK316" s="81">
        <v>84329</v>
      </c>
      <c r="AL316" s="39"/>
      <c r="AM316" s="39"/>
      <c r="AN316" s="25">
        <v>84349</v>
      </c>
      <c r="AO316" s="39"/>
      <c r="AP316" s="39"/>
      <c r="AQ316" s="81">
        <v>84369</v>
      </c>
      <c r="AR316" s="39"/>
      <c r="AS316" s="39"/>
      <c r="AT316" s="81">
        <v>79139</v>
      </c>
      <c r="AU316" s="39"/>
      <c r="AV316" s="39"/>
      <c r="AW316" s="25">
        <v>116119</v>
      </c>
      <c r="AX316" s="39"/>
      <c r="AY316" s="39"/>
      <c r="AZ316" s="25">
        <v>110429</v>
      </c>
      <c r="BA316" s="39"/>
      <c r="BB316" s="39"/>
      <c r="BC316" s="25"/>
      <c r="BD316" s="39"/>
      <c r="BE316" s="39"/>
      <c r="BF316" s="25"/>
      <c r="BG316" s="39"/>
      <c r="BH316" s="39"/>
      <c r="BI316" s="25"/>
      <c r="BJ316" s="39"/>
      <c r="BK316" s="39"/>
      <c r="BL316" s="25"/>
      <c r="BM316" s="39"/>
      <c r="BN316" s="39"/>
    </row>
    <row r="317" spans="1:66" x14ac:dyDescent="0.2">
      <c r="A317" s="30" t="s">
        <v>24</v>
      </c>
      <c r="B317" s="30" t="s">
        <v>25</v>
      </c>
      <c r="C317" s="30">
        <f>'À renseigner'!$I$13</f>
        <v>0</v>
      </c>
      <c r="D317" s="77"/>
      <c r="E317" s="78"/>
      <c r="F317" s="78"/>
      <c r="G317" s="78"/>
      <c r="H317" s="78"/>
      <c r="I317" s="79"/>
      <c r="J317" s="79"/>
      <c r="K317" s="79"/>
      <c r="L317" s="79"/>
      <c r="M317" s="78" t="s">
        <v>26</v>
      </c>
      <c r="N317" s="78" t="s">
        <v>26</v>
      </c>
      <c r="O317" s="79"/>
      <c r="P317" s="79"/>
      <c r="Q317" s="79"/>
      <c r="R317" s="79"/>
      <c r="S317" s="79"/>
      <c r="T317" s="79"/>
      <c r="U317" s="79"/>
      <c r="V317" s="79"/>
      <c r="W317" s="96"/>
      <c r="X317" s="79"/>
      <c r="Y317" s="80"/>
      <c r="Z317" s="78"/>
      <c r="AA317" s="79"/>
      <c r="AB317" s="79"/>
      <c r="AC317" s="79"/>
      <c r="AD317" s="81" t="s">
        <v>583</v>
      </c>
      <c r="AE317" s="81">
        <v>84289</v>
      </c>
      <c r="AF317" s="39"/>
      <c r="AG317" s="39"/>
      <c r="AH317" s="81">
        <v>84309</v>
      </c>
      <c r="AI317" s="39"/>
      <c r="AJ317" s="39"/>
      <c r="AK317" s="81">
        <v>84329</v>
      </c>
      <c r="AL317" s="39"/>
      <c r="AM317" s="39"/>
      <c r="AN317" s="25">
        <v>84349</v>
      </c>
      <c r="AO317" s="39"/>
      <c r="AP317" s="39"/>
      <c r="AQ317" s="81">
        <v>84369</v>
      </c>
      <c r="AR317" s="39"/>
      <c r="AS317" s="39"/>
      <c r="AT317" s="81">
        <v>79139</v>
      </c>
      <c r="AU317" s="39"/>
      <c r="AV317" s="39"/>
      <c r="AW317" s="25">
        <v>116119</v>
      </c>
      <c r="AX317" s="39"/>
      <c r="AY317" s="39"/>
      <c r="AZ317" s="25">
        <v>110429</v>
      </c>
      <c r="BA317" s="39"/>
      <c r="BB317" s="39"/>
      <c r="BC317" s="25"/>
      <c r="BD317" s="39"/>
      <c r="BE317" s="39"/>
      <c r="BF317" s="25"/>
      <c r="BG317" s="39"/>
      <c r="BH317" s="39"/>
      <c r="BI317" s="25"/>
      <c r="BJ317" s="39"/>
      <c r="BK317" s="39"/>
      <c r="BL317" s="25"/>
      <c r="BM317" s="39"/>
      <c r="BN317" s="39"/>
    </row>
    <row r="318" spans="1:66" x14ac:dyDescent="0.2">
      <c r="A318" s="30" t="s">
        <v>24</v>
      </c>
      <c r="B318" s="30" t="s">
        <v>25</v>
      </c>
      <c r="C318" s="30">
        <f>'À renseigner'!$I$13</f>
        <v>0</v>
      </c>
      <c r="D318" s="77"/>
      <c r="E318" s="78"/>
      <c r="F318" s="78"/>
      <c r="G318" s="78"/>
      <c r="H318" s="78"/>
      <c r="I318" s="79"/>
      <c r="J318" s="79"/>
      <c r="K318" s="79"/>
      <c r="L318" s="79"/>
      <c r="M318" s="78" t="s">
        <v>26</v>
      </c>
      <c r="N318" s="78" t="s">
        <v>26</v>
      </c>
      <c r="O318" s="79"/>
      <c r="P318" s="79"/>
      <c r="Q318" s="79"/>
      <c r="R318" s="79"/>
      <c r="S318" s="79"/>
      <c r="T318" s="79"/>
      <c r="U318" s="79"/>
      <c r="V318" s="79"/>
      <c r="W318" s="96"/>
      <c r="X318" s="79"/>
      <c r="Y318" s="80"/>
      <c r="Z318" s="78"/>
      <c r="AA318" s="79"/>
      <c r="AB318" s="79"/>
      <c r="AC318" s="79"/>
      <c r="AD318" s="81" t="s">
        <v>583</v>
      </c>
      <c r="AE318" s="81">
        <v>84289</v>
      </c>
      <c r="AF318" s="39"/>
      <c r="AG318" s="39"/>
      <c r="AH318" s="81">
        <v>84309</v>
      </c>
      <c r="AI318" s="39"/>
      <c r="AJ318" s="39"/>
      <c r="AK318" s="81">
        <v>84329</v>
      </c>
      <c r="AL318" s="39"/>
      <c r="AM318" s="39"/>
      <c r="AN318" s="25">
        <v>84349</v>
      </c>
      <c r="AO318" s="39"/>
      <c r="AP318" s="39"/>
      <c r="AQ318" s="81">
        <v>84369</v>
      </c>
      <c r="AR318" s="39"/>
      <c r="AS318" s="39"/>
      <c r="AT318" s="81">
        <v>79139</v>
      </c>
      <c r="AU318" s="39"/>
      <c r="AV318" s="39"/>
      <c r="AW318" s="25">
        <v>116119</v>
      </c>
      <c r="AX318" s="39"/>
      <c r="AY318" s="39"/>
      <c r="AZ318" s="25">
        <v>110429</v>
      </c>
      <c r="BA318" s="39"/>
      <c r="BB318" s="39"/>
      <c r="BC318" s="25"/>
      <c r="BD318" s="39"/>
      <c r="BE318" s="39"/>
      <c r="BF318" s="25"/>
      <c r="BG318" s="39"/>
      <c r="BH318" s="39"/>
      <c r="BI318" s="25"/>
      <c r="BJ318" s="39"/>
      <c r="BK318" s="39"/>
      <c r="BL318" s="25"/>
      <c r="BM318" s="39"/>
      <c r="BN318" s="39"/>
    </row>
    <row r="319" spans="1:66" x14ac:dyDescent="0.2">
      <c r="A319" s="30" t="s">
        <v>24</v>
      </c>
      <c r="B319" s="30" t="s">
        <v>25</v>
      </c>
      <c r="C319" s="30">
        <f>'À renseigner'!$I$13</f>
        <v>0</v>
      </c>
      <c r="D319" s="77"/>
      <c r="E319" s="78"/>
      <c r="F319" s="78"/>
      <c r="G319" s="78"/>
      <c r="H319" s="78"/>
      <c r="I319" s="79"/>
      <c r="J319" s="79"/>
      <c r="K319" s="79"/>
      <c r="L319" s="79"/>
      <c r="M319" s="78" t="s">
        <v>26</v>
      </c>
      <c r="N319" s="78" t="s">
        <v>26</v>
      </c>
      <c r="O319" s="79"/>
      <c r="P319" s="79"/>
      <c r="Q319" s="79"/>
      <c r="R319" s="79"/>
      <c r="S319" s="79"/>
      <c r="T319" s="79"/>
      <c r="U319" s="79"/>
      <c r="V319" s="79"/>
      <c r="W319" s="96"/>
      <c r="X319" s="79"/>
      <c r="Y319" s="80"/>
      <c r="Z319" s="78"/>
      <c r="AA319" s="79"/>
      <c r="AB319" s="79"/>
      <c r="AC319" s="79"/>
      <c r="AD319" s="81" t="s">
        <v>583</v>
      </c>
      <c r="AE319" s="81">
        <v>84289</v>
      </c>
      <c r="AF319" s="39"/>
      <c r="AG319" s="39"/>
      <c r="AH319" s="81">
        <v>84309</v>
      </c>
      <c r="AI319" s="39"/>
      <c r="AJ319" s="39"/>
      <c r="AK319" s="81">
        <v>84329</v>
      </c>
      <c r="AL319" s="39"/>
      <c r="AM319" s="39"/>
      <c r="AN319" s="25">
        <v>84349</v>
      </c>
      <c r="AO319" s="39"/>
      <c r="AP319" s="39"/>
      <c r="AQ319" s="81">
        <v>84369</v>
      </c>
      <c r="AR319" s="39"/>
      <c r="AS319" s="39"/>
      <c r="AT319" s="81">
        <v>79139</v>
      </c>
      <c r="AU319" s="39"/>
      <c r="AV319" s="39"/>
      <c r="AW319" s="25">
        <v>116119</v>
      </c>
      <c r="AX319" s="39"/>
      <c r="AY319" s="39"/>
      <c r="AZ319" s="25">
        <v>110429</v>
      </c>
      <c r="BA319" s="39"/>
      <c r="BB319" s="39"/>
      <c r="BC319" s="25"/>
      <c r="BD319" s="39"/>
      <c r="BE319" s="39"/>
      <c r="BF319" s="25"/>
      <c r="BG319" s="39"/>
      <c r="BH319" s="39"/>
      <c r="BI319" s="25"/>
      <c r="BJ319" s="39"/>
      <c r="BK319" s="39"/>
      <c r="BL319" s="25"/>
      <c r="BM319" s="39"/>
      <c r="BN319" s="39"/>
    </row>
    <row r="320" spans="1:66" x14ac:dyDescent="0.2">
      <c r="A320" s="30" t="s">
        <v>24</v>
      </c>
      <c r="B320" s="30" t="s">
        <v>25</v>
      </c>
      <c r="C320" s="30">
        <f>'À renseigner'!$I$13</f>
        <v>0</v>
      </c>
      <c r="D320" s="77"/>
      <c r="E320" s="78"/>
      <c r="F320" s="78"/>
      <c r="G320" s="78"/>
      <c r="H320" s="78"/>
      <c r="I320" s="79"/>
      <c r="J320" s="79"/>
      <c r="K320" s="79"/>
      <c r="L320" s="79"/>
      <c r="M320" s="78" t="s">
        <v>26</v>
      </c>
      <c r="N320" s="78" t="s">
        <v>26</v>
      </c>
      <c r="O320" s="79"/>
      <c r="P320" s="79"/>
      <c r="Q320" s="79"/>
      <c r="R320" s="79"/>
      <c r="S320" s="79"/>
      <c r="T320" s="79"/>
      <c r="U320" s="79"/>
      <c r="V320" s="79"/>
      <c r="W320" s="96"/>
      <c r="X320" s="79"/>
      <c r="Y320" s="80"/>
      <c r="Z320" s="78"/>
      <c r="AA320" s="79"/>
      <c r="AB320" s="79"/>
      <c r="AC320" s="79"/>
      <c r="AD320" s="81" t="s">
        <v>583</v>
      </c>
      <c r="AE320" s="81">
        <v>84289</v>
      </c>
      <c r="AF320" s="39"/>
      <c r="AG320" s="39"/>
      <c r="AH320" s="81">
        <v>84309</v>
      </c>
      <c r="AI320" s="39"/>
      <c r="AJ320" s="39"/>
      <c r="AK320" s="81">
        <v>84329</v>
      </c>
      <c r="AL320" s="39"/>
      <c r="AM320" s="39"/>
      <c r="AN320" s="25">
        <v>84349</v>
      </c>
      <c r="AO320" s="39"/>
      <c r="AP320" s="39"/>
      <c r="AQ320" s="81">
        <v>84369</v>
      </c>
      <c r="AR320" s="39"/>
      <c r="AS320" s="39"/>
      <c r="AT320" s="81">
        <v>79139</v>
      </c>
      <c r="AU320" s="39"/>
      <c r="AV320" s="39"/>
      <c r="AW320" s="25">
        <v>116119</v>
      </c>
      <c r="AX320" s="39"/>
      <c r="AY320" s="39"/>
      <c r="AZ320" s="25">
        <v>110429</v>
      </c>
      <c r="BA320" s="39"/>
      <c r="BB320" s="39"/>
      <c r="BC320" s="25"/>
      <c r="BD320" s="39"/>
      <c r="BE320" s="39"/>
      <c r="BF320" s="25"/>
      <c r="BG320" s="39"/>
      <c r="BH320" s="39"/>
      <c r="BI320" s="25"/>
      <c r="BJ320" s="39"/>
      <c r="BK320" s="39"/>
      <c r="BL320" s="25"/>
      <c r="BM320" s="39"/>
      <c r="BN320" s="39"/>
    </row>
    <row r="321" spans="1:66" x14ac:dyDescent="0.2">
      <c r="A321" s="30" t="s">
        <v>24</v>
      </c>
      <c r="B321" s="30" t="s">
        <v>25</v>
      </c>
      <c r="C321" s="30">
        <f>'À renseigner'!$I$13</f>
        <v>0</v>
      </c>
      <c r="D321" s="77"/>
      <c r="E321" s="78"/>
      <c r="F321" s="78"/>
      <c r="G321" s="78"/>
      <c r="H321" s="78"/>
      <c r="I321" s="79"/>
      <c r="J321" s="79"/>
      <c r="K321" s="79"/>
      <c r="L321" s="79"/>
      <c r="M321" s="78" t="s">
        <v>26</v>
      </c>
      <c r="N321" s="78" t="s">
        <v>26</v>
      </c>
      <c r="O321" s="79"/>
      <c r="P321" s="79"/>
      <c r="Q321" s="79"/>
      <c r="R321" s="79"/>
      <c r="S321" s="79"/>
      <c r="T321" s="79"/>
      <c r="U321" s="79"/>
      <c r="V321" s="79"/>
      <c r="W321" s="96"/>
      <c r="X321" s="79"/>
      <c r="Y321" s="80"/>
      <c r="Z321" s="78"/>
      <c r="AA321" s="79"/>
      <c r="AB321" s="79"/>
      <c r="AC321" s="79"/>
      <c r="AD321" s="81" t="s">
        <v>583</v>
      </c>
      <c r="AE321" s="81">
        <v>84289</v>
      </c>
      <c r="AF321" s="39"/>
      <c r="AG321" s="39"/>
      <c r="AH321" s="81">
        <v>84309</v>
      </c>
      <c r="AI321" s="39"/>
      <c r="AJ321" s="39"/>
      <c r="AK321" s="81">
        <v>84329</v>
      </c>
      <c r="AL321" s="39"/>
      <c r="AM321" s="39"/>
      <c r="AN321" s="25">
        <v>84349</v>
      </c>
      <c r="AO321" s="39"/>
      <c r="AP321" s="39"/>
      <c r="AQ321" s="81">
        <v>84369</v>
      </c>
      <c r="AR321" s="39"/>
      <c r="AS321" s="39"/>
      <c r="AT321" s="81">
        <v>79139</v>
      </c>
      <c r="AU321" s="39"/>
      <c r="AV321" s="39"/>
      <c r="AW321" s="25">
        <v>116119</v>
      </c>
      <c r="AX321" s="39"/>
      <c r="AY321" s="39"/>
      <c r="AZ321" s="25">
        <v>110429</v>
      </c>
      <c r="BA321" s="39"/>
      <c r="BB321" s="39"/>
      <c r="BC321" s="25"/>
      <c r="BD321" s="39"/>
      <c r="BE321" s="39"/>
      <c r="BF321" s="25"/>
      <c r="BG321" s="39"/>
      <c r="BH321" s="39"/>
      <c r="BI321" s="25"/>
      <c r="BJ321" s="39"/>
      <c r="BK321" s="39"/>
      <c r="BL321" s="25"/>
      <c r="BM321" s="39"/>
      <c r="BN321" s="39"/>
    </row>
    <row r="322" spans="1:66" x14ac:dyDescent="0.2">
      <c r="A322" s="30" t="s">
        <v>24</v>
      </c>
      <c r="B322" s="30" t="s">
        <v>25</v>
      </c>
      <c r="C322" s="30">
        <f>'À renseigner'!$I$13</f>
        <v>0</v>
      </c>
      <c r="D322" s="77"/>
      <c r="E322" s="78"/>
      <c r="F322" s="78"/>
      <c r="G322" s="78"/>
      <c r="H322" s="78"/>
      <c r="I322" s="79"/>
      <c r="J322" s="79"/>
      <c r="K322" s="79"/>
      <c r="L322" s="79"/>
      <c r="M322" s="78" t="s">
        <v>26</v>
      </c>
      <c r="N322" s="78" t="s">
        <v>26</v>
      </c>
      <c r="O322" s="79"/>
      <c r="P322" s="79"/>
      <c r="Q322" s="79"/>
      <c r="R322" s="79"/>
      <c r="S322" s="79"/>
      <c r="T322" s="79"/>
      <c r="U322" s="79"/>
      <c r="V322" s="79"/>
      <c r="W322" s="96"/>
      <c r="X322" s="79"/>
      <c r="Y322" s="80"/>
      <c r="Z322" s="78"/>
      <c r="AA322" s="79"/>
      <c r="AB322" s="79"/>
      <c r="AC322" s="79"/>
      <c r="AD322" s="81" t="s">
        <v>583</v>
      </c>
      <c r="AE322" s="81">
        <v>84289</v>
      </c>
      <c r="AF322" s="39"/>
      <c r="AG322" s="39"/>
      <c r="AH322" s="81">
        <v>84309</v>
      </c>
      <c r="AI322" s="39"/>
      <c r="AJ322" s="39"/>
      <c r="AK322" s="81">
        <v>84329</v>
      </c>
      <c r="AL322" s="39"/>
      <c r="AM322" s="39"/>
      <c r="AN322" s="25">
        <v>84349</v>
      </c>
      <c r="AO322" s="39"/>
      <c r="AP322" s="39"/>
      <c r="AQ322" s="81">
        <v>84369</v>
      </c>
      <c r="AR322" s="39"/>
      <c r="AS322" s="39"/>
      <c r="AT322" s="81">
        <v>79139</v>
      </c>
      <c r="AU322" s="39"/>
      <c r="AV322" s="39"/>
      <c r="AW322" s="25">
        <v>116119</v>
      </c>
      <c r="AX322" s="39"/>
      <c r="AY322" s="39"/>
      <c r="AZ322" s="25">
        <v>110429</v>
      </c>
      <c r="BA322" s="39"/>
      <c r="BB322" s="39"/>
      <c r="BC322" s="25"/>
      <c r="BD322" s="39"/>
      <c r="BE322" s="39"/>
      <c r="BF322" s="25"/>
      <c r="BG322" s="39"/>
      <c r="BH322" s="39"/>
      <c r="BI322" s="25"/>
      <c r="BJ322" s="39"/>
      <c r="BK322" s="39"/>
      <c r="BL322" s="25"/>
      <c r="BM322" s="39"/>
      <c r="BN322" s="39"/>
    </row>
    <row r="323" spans="1:66" x14ac:dyDescent="0.2">
      <c r="A323" s="30" t="s">
        <v>24</v>
      </c>
      <c r="B323" s="30" t="s">
        <v>25</v>
      </c>
      <c r="C323" s="30">
        <f>'À renseigner'!$I$13</f>
        <v>0</v>
      </c>
      <c r="D323" s="77"/>
      <c r="E323" s="78"/>
      <c r="F323" s="78"/>
      <c r="G323" s="78"/>
      <c r="H323" s="78"/>
      <c r="I323" s="79"/>
      <c r="J323" s="79"/>
      <c r="K323" s="79"/>
      <c r="L323" s="79"/>
      <c r="M323" s="78" t="s">
        <v>26</v>
      </c>
      <c r="N323" s="78" t="s">
        <v>26</v>
      </c>
      <c r="O323" s="79"/>
      <c r="P323" s="79"/>
      <c r="Q323" s="79"/>
      <c r="R323" s="79"/>
      <c r="S323" s="79"/>
      <c r="T323" s="79"/>
      <c r="U323" s="79"/>
      <c r="V323" s="79"/>
      <c r="W323" s="96"/>
      <c r="X323" s="79"/>
      <c r="Y323" s="80"/>
      <c r="Z323" s="78"/>
      <c r="AA323" s="79"/>
      <c r="AB323" s="79"/>
      <c r="AC323" s="79"/>
      <c r="AD323" s="81" t="s">
        <v>583</v>
      </c>
      <c r="AE323" s="81">
        <v>84289</v>
      </c>
      <c r="AF323" s="39"/>
      <c r="AG323" s="39"/>
      <c r="AH323" s="81">
        <v>84309</v>
      </c>
      <c r="AI323" s="39"/>
      <c r="AJ323" s="39"/>
      <c r="AK323" s="81">
        <v>84329</v>
      </c>
      <c r="AL323" s="39"/>
      <c r="AM323" s="39"/>
      <c r="AN323" s="25">
        <v>84349</v>
      </c>
      <c r="AO323" s="39"/>
      <c r="AP323" s="39"/>
      <c r="AQ323" s="81">
        <v>84369</v>
      </c>
      <c r="AR323" s="39"/>
      <c r="AS323" s="39"/>
      <c r="AT323" s="81">
        <v>79139</v>
      </c>
      <c r="AU323" s="39"/>
      <c r="AV323" s="39"/>
      <c r="AW323" s="25">
        <v>116119</v>
      </c>
      <c r="AX323" s="39"/>
      <c r="AY323" s="39"/>
      <c r="AZ323" s="25">
        <v>110429</v>
      </c>
      <c r="BA323" s="39"/>
      <c r="BB323" s="39"/>
      <c r="BC323" s="25"/>
      <c r="BD323" s="39"/>
      <c r="BE323" s="39"/>
      <c r="BF323" s="25"/>
      <c r="BG323" s="39"/>
      <c r="BH323" s="39"/>
      <c r="BI323" s="25"/>
      <c r="BJ323" s="39"/>
      <c r="BK323" s="39"/>
      <c r="BL323" s="25"/>
      <c r="BM323" s="39"/>
      <c r="BN323" s="39"/>
    </row>
    <row r="324" spans="1:66" x14ac:dyDescent="0.2">
      <c r="A324" s="30" t="s">
        <v>24</v>
      </c>
      <c r="B324" s="30" t="s">
        <v>25</v>
      </c>
      <c r="C324" s="30">
        <f>'À renseigner'!$I$13</f>
        <v>0</v>
      </c>
      <c r="D324" s="77"/>
      <c r="E324" s="78"/>
      <c r="F324" s="78"/>
      <c r="G324" s="78"/>
      <c r="H324" s="78"/>
      <c r="I324" s="79"/>
      <c r="J324" s="79"/>
      <c r="K324" s="79"/>
      <c r="L324" s="79"/>
      <c r="M324" s="78" t="s">
        <v>26</v>
      </c>
      <c r="N324" s="78" t="s">
        <v>26</v>
      </c>
      <c r="O324" s="79"/>
      <c r="P324" s="79"/>
      <c r="Q324" s="79"/>
      <c r="R324" s="79"/>
      <c r="S324" s="79"/>
      <c r="T324" s="79"/>
      <c r="U324" s="79"/>
      <c r="V324" s="79"/>
      <c r="W324" s="96"/>
      <c r="X324" s="79"/>
      <c r="Y324" s="80"/>
      <c r="Z324" s="78"/>
      <c r="AA324" s="79"/>
      <c r="AB324" s="79"/>
      <c r="AC324" s="79"/>
      <c r="AD324" s="81" t="s">
        <v>583</v>
      </c>
      <c r="AE324" s="81">
        <v>84289</v>
      </c>
      <c r="AF324" s="39"/>
      <c r="AG324" s="39"/>
      <c r="AH324" s="81">
        <v>84309</v>
      </c>
      <c r="AI324" s="39"/>
      <c r="AJ324" s="39"/>
      <c r="AK324" s="81">
        <v>84329</v>
      </c>
      <c r="AL324" s="39"/>
      <c r="AM324" s="39"/>
      <c r="AN324" s="25">
        <v>84349</v>
      </c>
      <c r="AO324" s="39"/>
      <c r="AP324" s="39"/>
      <c r="AQ324" s="81">
        <v>84369</v>
      </c>
      <c r="AR324" s="39"/>
      <c r="AS324" s="39"/>
      <c r="AT324" s="81">
        <v>79139</v>
      </c>
      <c r="AU324" s="39"/>
      <c r="AV324" s="39"/>
      <c r="AW324" s="25">
        <v>116119</v>
      </c>
      <c r="AX324" s="39"/>
      <c r="AY324" s="39"/>
      <c r="AZ324" s="25">
        <v>110429</v>
      </c>
      <c r="BA324" s="39"/>
      <c r="BB324" s="39"/>
      <c r="BC324" s="25"/>
      <c r="BD324" s="39"/>
      <c r="BE324" s="39"/>
      <c r="BF324" s="25"/>
      <c r="BG324" s="39"/>
      <c r="BH324" s="39"/>
      <c r="BI324" s="25"/>
      <c r="BJ324" s="39"/>
      <c r="BK324" s="39"/>
      <c r="BL324" s="25"/>
      <c r="BM324" s="39"/>
      <c r="BN324" s="39"/>
    </row>
    <row r="325" spans="1:66" x14ac:dyDescent="0.2">
      <c r="A325" s="30" t="s">
        <v>24</v>
      </c>
      <c r="B325" s="30" t="s">
        <v>25</v>
      </c>
      <c r="C325" s="30">
        <f>'À renseigner'!$I$13</f>
        <v>0</v>
      </c>
      <c r="D325" s="77"/>
      <c r="E325" s="78"/>
      <c r="F325" s="78"/>
      <c r="G325" s="78"/>
      <c r="H325" s="78"/>
      <c r="I325" s="79"/>
      <c r="J325" s="79"/>
      <c r="K325" s="79"/>
      <c r="L325" s="79"/>
      <c r="M325" s="78" t="s">
        <v>26</v>
      </c>
      <c r="N325" s="78" t="s">
        <v>26</v>
      </c>
      <c r="O325" s="79"/>
      <c r="P325" s="79"/>
      <c r="Q325" s="79"/>
      <c r="R325" s="79"/>
      <c r="S325" s="79"/>
      <c r="T325" s="79"/>
      <c r="U325" s="79"/>
      <c r="V325" s="79"/>
      <c r="W325" s="96"/>
      <c r="X325" s="79"/>
      <c r="Y325" s="80"/>
      <c r="Z325" s="78"/>
      <c r="AA325" s="79"/>
      <c r="AB325" s="79"/>
      <c r="AC325" s="79"/>
      <c r="AD325" s="81" t="s">
        <v>583</v>
      </c>
      <c r="AE325" s="81">
        <v>84289</v>
      </c>
      <c r="AF325" s="39"/>
      <c r="AG325" s="39"/>
      <c r="AH325" s="81">
        <v>84309</v>
      </c>
      <c r="AI325" s="39"/>
      <c r="AJ325" s="39"/>
      <c r="AK325" s="81">
        <v>84329</v>
      </c>
      <c r="AL325" s="39"/>
      <c r="AM325" s="39"/>
      <c r="AN325" s="25">
        <v>84349</v>
      </c>
      <c r="AO325" s="39"/>
      <c r="AP325" s="39"/>
      <c r="AQ325" s="81">
        <v>84369</v>
      </c>
      <c r="AR325" s="39"/>
      <c r="AS325" s="39"/>
      <c r="AT325" s="81">
        <v>79139</v>
      </c>
      <c r="AU325" s="39"/>
      <c r="AV325" s="39"/>
      <c r="AW325" s="25">
        <v>116119</v>
      </c>
      <c r="AX325" s="39"/>
      <c r="AY325" s="39"/>
      <c r="AZ325" s="25">
        <v>110429</v>
      </c>
      <c r="BA325" s="39"/>
      <c r="BB325" s="39"/>
      <c r="BC325" s="25"/>
      <c r="BD325" s="39"/>
      <c r="BE325" s="39"/>
      <c r="BF325" s="25"/>
      <c r="BG325" s="39"/>
      <c r="BH325" s="39"/>
      <c r="BI325" s="25"/>
      <c r="BJ325" s="39"/>
      <c r="BK325" s="39"/>
      <c r="BL325" s="25"/>
      <c r="BM325" s="39"/>
      <c r="BN325" s="39"/>
    </row>
    <row r="326" spans="1:66" x14ac:dyDescent="0.2">
      <c r="A326" s="30" t="s">
        <v>24</v>
      </c>
      <c r="B326" s="30" t="s">
        <v>25</v>
      </c>
      <c r="C326" s="30">
        <f>'À renseigner'!$I$13</f>
        <v>0</v>
      </c>
      <c r="D326" s="77"/>
      <c r="E326" s="78"/>
      <c r="F326" s="78"/>
      <c r="G326" s="78"/>
      <c r="H326" s="78"/>
      <c r="I326" s="79"/>
      <c r="J326" s="79"/>
      <c r="K326" s="79"/>
      <c r="L326" s="79"/>
      <c r="M326" s="78" t="s">
        <v>26</v>
      </c>
      <c r="N326" s="78" t="s">
        <v>26</v>
      </c>
      <c r="O326" s="79"/>
      <c r="P326" s="79"/>
      <c r="Q326" s="79"/>
      <c r="R326" s="79"/>
      <c r="S326" s="79"/>
      <c r="T326" s="79"/>
      <c r="U326" s="79"/>
      <c r="V326" s="79"/>
      <c r="W326" s="96"/>
      <c r="X326" s="79"/>
      <c r="Y326" s="80"/>
      <c r="Z326" s="78"/>
      <c r="AA326" s="79"/>
      <c r="AB326" s="79"/>
      <c r="AC326" s="79"/>
      <c r="AD326" s="81" t="s">
        <v>583</v>
      </c>
      <c r="AE326" s="81">
        <v>84289</v>
      </c>
      <c r="AF326" s="39"/>
      <c r="AG326" s="39"/>
      <c r="AH326" s="81">
        <v>84309</v>
      </c>
      <c r="AI326" s="39"/>
      <c r="AJ326" s="39"/>
      <c r="AK326" s="81">
        <v>84329</v>
      </c>
      <c r="AL326" s="39"/>
      <c r="AM326" s="39"/>
      <c r="AN326" s="25">
        <v>84349</v>
      </c>
      <c r="AO326" s="39"/>
      <c r="AP326" s="39"/>
      <c r="AQ326" s="81">
        <v>84369</v>
      </c>
      <c r="AR326" s="39"/>
      <c r="AS326" s="39"/>
      <c r="AT326" s="81">
        <v>79139</v>
      </c>
      <c r="AU326" s="39"/>
      <c r="AV326" s="39"/>
      <c r="AW326" s="25">
        <v>116119</v>
      </c>
      <c r="AX326" s="39"/>
      <c r="AY326" s="39"/>
      <c r="AZ326" s="25">
        <v>110429</v>
      </c>
      <c r="BA326" s="39"/>
      <c r="BB326" s="39"/>
      <c r="BC326" s="25"/>
      <c r="BD326" s="39"/>
      <c r="BE326" s="39"/>
      <c r="BF326" s="25"/>
      <c r="BG326" s="39"/>
      <c r="BH326" s="39"/>
      <c r="BI326" s="25"/>
      <c r="BJ326" s="39"/>
      <c r="BK326" s="39"/>
      <c r="BL326" s="25"/>
      <c r="BM326" s="39"/>
      <c r="BN326" s="39"/>
    </row>
    <row r="327" spans="1:66" x14ac:dyDescent="0.2">
      <c r="A327" s="30" t="s">
        <v>24</v>
      </c>
      <c r="B327" s="30" t="s">
        <v>25</v>
      </c>
      <c r="C327" s="30">
        <f>'À renseigner'!$I$13</f>
        <v>0</v>
      </c>
      <c r="D327" s="77"/>
      <c r="E327" s="78"/>
      <c r="F327" s="78"/>
      <c r="G327" s="78"/>
      <c r="H327" s="78"/>
      <c r="I327" s="79"/>
      <c r="J327" s="79"/>
      <c r="K327" s="79"/>
      <c r="L327" s="79"/>
      <c r="M327" s="78" t="s">
        <v>26</v>
      </c>
      <c r="N327" s="78" t="s">
        <v>26</v>
      </c>
      <c r="O327" s="79"/>
      <c r="P327" s="79"/>
      <c r="Q327" s="79"/>
      <c r="R327" s="79"/>
      <c r="S327" s="79"/>
      <c r="T327" s="79"/>
      <c r="U327" s="79"/>
      <c r="V327" s="79"/>
      <c r="W327" s="96"/>
      <c r="X327" s="79"/>
      <c r="Y327" s="80"/>
      <c r="Z327" s="78"/>
      <c r="AA327" s="79"/>
      <c r="AB327" s="79"/>
      <c r="AC327" s="79"/>
      <c r="AD327" s="81" t="s">
        <v>583</v>
      </c>
      <c r="AE327" s="81">
        <v>84289</v>
      </c>
      <c r="AF327" s="39"/>
      <c r="AG327" s="39"/>
      <c r="AH327" s="81">
        <v>84309</v>
      </c>
      <c r="AI327" s="39"/>
      <c r="AJ327" s="39"/>
      <c r="AK327" s="81">
        <v>84329</v>
      </c>
      <c r="AL327" s="39"/>
      <c r="AM327" s="39"/>
      <c r="AN327" s="25">
        <v>84349</v>
      </c>
      <c r="AO327" s="39"/>
      <c r="AP327" s="39"/>
      <c r="AQ327" s="81">
        <v>84369</v>
      </c>
      <c r="AR327" s="39"/>
      <c r="AS327" s="39"/>
      <c r="AT327" s="81">
        <v>79139</v>
      </c>
      <c r="AU327" s="39"/>
      <c r="AV327" s="39"/>
      <c r="AW327" s="25">
        <v>116119</v>
      </c>
      <c r="AX327" s="39"/>
      <c r="AY327" s="39"/>
      <c r="AZ327" s="25">
        <v>110429</v>
      </c>
      <c r="BA327" s="39"/>
      <c r="BB327" s="39"/>
      <c r="BC327" s="25"/>
      <c r="BD327" s="39"/>
      <c r="BE327" s="39"/>
      <c r="BF327" s="25"/>
      <c r="BG327" s="39"/>
      <c r="BH327" s="39"/>
      <c r="BI327" s="25"/>
      <c r="BJ327" s="39"/>
      <c r="BK327" s="39"/>
      <c r="BL327" s="25"/>
      <c r="BM327" s="39"/>
      <c r="BN327" s="39"/>
    </row>
    <row r="328" spans="1:66" x14ac:dyDescent="0.2">
      <c r="A328" s="30" t="s">
        <v>24</v>
      </c>
      <c r="B328" s="30" t="s">
        <v>25</v>
      </c>
      <c r="C328" s="30">
        <f>'À renseigner'!$I$13</f>
        <v>0</v>
      </c>
      <c r="D328" s="77"/>
      <c r="E328" s="78"/>
      <c r="F328" s="78"/>
      <c r="G328" s="78"/>
      <c r="H328" s="78"/>
      <c r="I328" s="79"/>
      <c r="J328" s="79"/>
      <c r="K328" s="79"/>
      <c r="L328" s="79"/>
      <c r="M328" s="78" t="s">
        <v>26</v>
      </c>
      <c r="N328" s="78" t="s">
        <v>26</v>
      </c>
      <c r="O328" s="79"/>
      <c r="P328" s="79"/>
      <c r="Q328" s="79"/>
      <c r="R328" s="79"/>
      <c r="S328" s="79"/>
      <c r="T328" s="79"/>
      <c r="U328" s="79"/>
      <c r="V328" s="79"/>
      <c r="W328" s="96"/>
      <c r="X328" s="79"/>
      <c r="Y328" s="80"/>
      <c r="Z328" s="78"/>
      <c r="AA328" s="79"/>
      <c r="AB328" s="79"/>
      <c r="AC328" s="79"/>
      <c r="AD328" s="81" t="s">
        <v>583</v>
      </c>
      <c r="AE328" s="81">
        <v>84289</v>
      </c>
      <c r="AF328" s="39"/>
      <c r="AG328" s="39"/>
      <c r="AH328" s="81">
        <v>84309</v>
      </c>
      <c r="AI328" s="39"/>
      <c r="AJ328" s="39"/>
      <c r="AK328" s="81">
        <v>84329</v>
      </c>
      <c r="AL328" s="39"/>
      <c r="AM328" s="39"/>
      <c r="AN328" s="25">
        <v>84349</v>
      </c>
      <c r="AO328" s="39"/>
      <c r="AP328" s="39"/>
      <c r="AQ328" s="81">
        <v>84369</v>
      </c>
      <c r="AR328" s="39"/>
      <c r="AS328" s="39"/>
      <c r="AT328" s="81">
        <v>79139</v>
      </c>
      <c r="AU328" s="39"/>
      <c r="AV328" s="39"/>
      <c r="AW328" s="25">
        <v>116119</v>
      </c>
      <c r="AX328" s="39"/>
      <c r="AY328" s="39"/>
      <c r="AZ328" s="25">
        <v>110429</v>
      </c>
      <c r="BA328" s="39"/>
      <c r="BB328" s="39"/>
      <c r="BC328" s="25"/>
      <c r="BD328" s="39"/>
      <c r="BE328" s="39"/>
      <c r="BF328" s="25"/>
      <c r="BG328" s="39"/>
      <c r="BH328" s="39"/>
      <c r="BI328" s="25"/>
      <c r="BJ328" s="39"/>
      <c r="BK328" s="39"/>
      <c r="BL328" s="25"/>
      <c r="BM328" s="39"/>
      <c r="BN328" s="39"/>
    </row>
    <row r="329" spans="1:66" x14ac:dyDescent="0.2">
      <c r="A329" s="30" t="s">
        <v>24</v>
      </c>
      <c r="B329" s="30" t="s">
        <v>25</v>
      </c>
      <c r="C329" s="30">
        <f>'À renseigner'!$I$13</f>
        <v>0</v>
      </c>
      <c r="D329" s="77"/>
      <c r="E329" s="78"/>
      <c r="F329" s="78"/>
      <c r="G329" s="78"/>
      <c r="H329" s="78"/>
      <c r="I329" s="79"/>
      <c r="J329" s="79"/>
      <c r="K329" s="79"/>
      <c r="L329" s="79"/>
      <c r="M329" s="78" t="s">
        <v>26</v>
      </c>
      <c r="N329" s="78" t="s">
        <v>26</v>
      </c>
      <c r="O329" s="79"/>
      <c r="P329" s="79"/>
      <c r="Q329" s="79"/>
      <c r="R329" s="79"/>
      <c r="S329" s="79"/>
      <c r="T329" s="79"/>
      <c r="U329" s="79"/>
      <c r="V329" s="79"/>
      <c r="W329" s="96"/>
      <c r="X329" s="79"/>
      <c r="Y329" s="80"/>
      <c r="Z329" s="78"/>
      <c r="AA329" s="79"/>
      <c r="AB329" s="79"/>
      <c r="AC329" s="79"/>
      <c r="AD329" s="81" t="s">
        <v>583</v>
      </c>
      <c r="AE329" s="81">
        <v>84289</v>
      </c>
      <c r="AF329" s="39"/>
      <c r="AG329" s="39"/>
      <c r="AH329" s="81">
        <v>84309</v>
      </c>
      <c r="AI329" s="39"/>
      <c r="AJ329" s="39"/>
      <c r="AK329" s="81">
        <v>84329</v>
      </c>
      <c r="AL329" s="39"/>
      <c r="AM329" s="39"/>
      <c r="AN329" s="25">
        <v>84349</v>
      </c>
      <c r="AO329" s="39"/>
      <c r="AP329" s="39"/>
      <c r="AQ329" s="81">
        <v>84369</v>
      </c>
      <c r="AR329" s="39"/>
      <c r="AS329" s="39"/>
      <c r="AT329" s="81">
        <v>79139</v>
      </c>
      <c r="AU329" s="39"/>
      <c r="AV329" s="39"/>
      <c r="AW329" s="25">
        <v>116119</v>
      </c>
      <c r="AX329" s="39"/>
      <c r="AY329" s="39"/>
      <c r="AZ329" s="25">
        <v>110429</v>
      </c>
      <c r="BA329" s="39"/>
      <c r="BB329" s="39"/>
      <c r="BC329" s="25"/>
      <c r="BD329" s="39"/>
      <c r="BE329" s="39"/>
      <c r="BF329" s="25"/>
      <c r="BG329" s="39"/>
      <c r="BH329" s="39"/>
      <c r="BI329" s="25"/>
      <c r="BJ329" s="39"/>
      <c r="BK329" s="39"/>
      <c r="BL329" s="25"/>
      <c r="BM329" s="39"/>
      <c r="BN329" s="39"/>
    </row>
    <row r="330" spans="1:66" x14ac:dyDescent="0.2">
      <c r="A330" s="30" t="s">
        <v>24</v>
      </c>
      <c r="B330" s="30" t="s">
        <v>25</v>
      </c>
      <c r="C330" s="30">
        <f>'À renseigner'!$I$13</f>
        <v>0</v>
      </c>
      <c r="D330" s="77"/>
      <c r="E330" s="78"/>
      <c r="F330" s="78"/>
      <c r="G330" s="78"/>
      <c r="H330" s="78"/>
      <c r="I330" s="79"/>
      <c r="J330" s="79"/>
      <c r="K330" s="79"/>
      <c r="L330" s="79"/>
      <c r="M330" s="78" t="s">
        <v>26</v>
      </c>
      <c r="N330" s="78" t="s">
        <v>26</v>
      </c>
      <c r="O330" s="79"/>
      <c r="P330" s="79"/>
      <c r="Q330" s="79"/>
      <c r="R330" s="79"/>
      <c r="S330" s="79"/>
      <c r="T330" s="79"/>
      <c r="U330" s="79"/>
      <c r="V330" s="79"/>
      <c r="W330" s="96"/>
      <c r="X330" s="79"/>
      <c r="Y330" s="80"/>
      <c r="Z330" s="78"/>
      <c r="AA330" s="79"/>
      <c r="AB330" s="79"/>
      <c r="AC330" s="79"/>
      <c r="AD330" s="81" t="s">
        <v>583</v>
      </c>
      <c r="AE330" s="81">
        <v>84289</v>
      </c>
      <c r="AF330" s="39"/>
      <c r="AG330" s="39"/>
      <c r="AH330" s="81">
        <v>84309</v>
      </c>
      <c r="AI330" s="39"/>
      <c r="AJ330" s="39"/>
      <c r="AK330" s="81">
        <v>84329</v>
      </c>
      <c r="AL330" s="39"/>
      <c r="AM330" s="39"/>
      <c r="AN330" s="25">
        <v>84349</v>
      </c>
      <c r="AO330" s="39"/>
      <c r="AP330" s="39"/>
      <c r="AQ330" s="81">
        <v>84369</v>
      </c>
      <c r="AR330" s="39"/>
      <c r="AS330" s="39"/>
      <c r="AT330" s="81">
        <v>79139</v>
      </c>
      <c r="AU330" s="39"/>
      <c r="AV330" s="39"/>
      <c r="AW330" s="25">
        <v>116119</v>
      </c>
      <c r="AX330" s="39"/>
      <c r="AY330" s="39"/>
      <c r="AZ330" s="25">
        <v>110429</v>
      </c>
      <c r="BA330" s="39"/>
      <c r="BB330" s="39"/>
      <c r="BC330" s="25"/>
      <c r="BD330" s="39"/>
      <c r="BE330" s="39"/>
      <c r="BF330" s="25"/>
      <c r="BG330" s="39"/>
      <c r="BH330" s="39"/>
      <c r="BI330" s="25"/>
      <c r="BJ330" s="39"/>
      <c r="BK330" s="39"/>
      <c r="BL330" s="25"/>
      <c r="BM330" s="39"/>
      <c r="BN330" s="39"/>
    </row>
    <row r="331" spans="1:66" x14ac:dyDescent="0.2">
      <c r="A331" s="30" t="s">
        <v>24</v>
      </c>
      <c r="B331" s="30" t="s">
        <v>25</v>
      </c>
      <c r="C331" s="30">
        <f>'À renseigner'!$I$13</f>
        <v>0</v>
      </c>
      <c r="D331" s="77"/>
      <c r="E331" s="78"/>
      <c r="F331" s="78"/>
      <c r="G331" s="78"/>
      <c r="H331" s="78"/>
      <c r="I331" s="79"/>
      <c r="J331" s="79"/>
      <c r="K331" s="79"/>
      <c r="L331" s="79"/>
      <c r="M331" s="78" t="s">
        <v>26</v>
      </c>
      <c r="N331" s="78" t="s">
        <v>26</v>
      </c>
      <c r="O331" s="79"/>
      <c r="P331" s="79"/>
      <c r="Q331" s="79"/>
      <c r="R331" s="79"/>
      <c r="S331" s="79"/>
      <c r="T331" s="79"/>
      <c r="U331" s="79"/>
      <c r="V331" s="79"/>
      <c r="W331" s="96"/>
      <c r="X331" s="79"/>
      <c r="Y331" s="80"/>
      <c r="Z331" s="78"/>
      <c r="AA331" s="79"/>
      <c r="AB331" s="79"/>
      <c r="AC331" s="79"/>
      <c r="AD331" s="81" t="s">
        <v>583</v>
      </c>
      <c r="AE331" s="81">
        <v>84289</v>
      </c>
      <c r="AF331" s="39"/>
      <c r="AG331" s="39"/>
      <c r="AH331" s="81">
        <v>84309</v>
      </c>
      <c r="AI331" s="39"/>
      <c r="AJ331" s="39"/>
      <c r="AK331" s="81">
        <v>84329</v>
      </c>
      <c r="AL331" s="39"/>
      <c r="AM331" s="39"/>
      <c r="AN331" s="25">
        <v>84349</v>
      </c>
      <c r="AO331" s="39"/>
      <c r="AP331" s="39"/>
      <c r="AQ331" s="81">
        <v>84369</v>
      </c>
      <c r="AR331" s="39"/>
      <c r="AS331" s="39"/>
      <c r="AT331" s="81">
        <v>79139</v>
      </c>
      <c r="AU331" s="39"/>
      <c r="AV331" s="39"/>
      <c r="AW331" s="25">
        <v>116119</v>
      </c>
      <c r="AX331" s="39"/>
      <c r="AY331" s="39"/>
      <c r="AZ331" s="25">
        <v>110429</v>
      </c>
      <c r="BA331" s="39"/>
      <c r="BB331" s="39"/>
      <c r="BC331" s="25"/>
      <c r="BD331" s="39"/>
      <c r="BE331" s="39"/>
      <c r="BF331" s="25"/>
      <c r="BG331" s="39"/>
      <c r="BH331" s="39"/>
      <c r="BI331" s="25"/>
      <c r="BJ331" s="39"/>
      <c r="BK331" s="39"/>
      <c r="BL331" s="25"/>
      <c r="BM331" s="39"/>
      <c r="BN331" s="39"/>
    </row>
    <row r="332" spans="1:66" x14ac:dyDescent="0.2">
      <c r="A332" s="30" t="s">
        <v>24</v>
      </c>
      <c r="B332" s="30" t="s">
        <v>25</v>
      </c>
      <c r="C332" s="30">
        <f>'À renseigner'!$I$13</f>
        <v>0</v>
      </c>
      <c r="D332" s="77"/>
      <c r="E332" s="78"/>
      <c r="F332" s="78"/>
      <c r="G332" s="78"/>
      <c r="H332" s="78"/>
      <c r="I332" s="79"/>
      <c r="J332" s="79"/>
      <c r="K332" s="79"/>
      <c r="L332" s="79"/>
      <c r="M332" s="78" t="s">
        <v>26</v>
      </c>
      <c r="N332" s="78" t="s">
        <v>26</v>
      </c>
      <c r="O332" s="79"/>
      <c r="P332" s="79"/>
      <c r="Q332" s="79"/>
      <c r="R332" s="79"/>
      <c r="S332" s="79"/>
      <c r="T332" s="79"/>
      <c r="U332" s="79"/>
      <c r="V332" s="79"/>
      <c r="W332" s="96"/>
      <c r="X332" s="79"/>
      <c r="Y332" s="80"/>
      <c r="Z332" s="78"/>
      <c r="AA332" s="79"/>
      <c r="AB332" s="79"/>
      <c r="AC332" s="79"/>
      <c r="AD332" s="81" t="s">
        <v>583</v>
      </c>
      <c r="AE332" s="81">
        <v>84289</v>
      </c>
      <c r="AF332" s="39"/>
      <c r="AG332" s="39"/>
      <c r="AH332" s="81">
        <v>84309</v>
      </c>
      <c r="AI332" s="39"/>
      <c r="AJ332" s="39"/>
      <c r="AK332" s="81">
        <v>84329</v>
      </c>
      <c r="AL332" s="39"/>
      <c r="AM332" s="39"/>
      <c r="AN332" s="25">
        <v>84349</v>
      </c>
      <c r="AO332" s="39"/>
      <c r="AP332" s="39"/>
      <c r="AQ332" s="81">
        <v>84369</v>
      </c>
      <c r="AR332" s="39"/>
      <c r="AS332" s="39"/>
      <c r="AT332" s="81">
        <v>79139</v>
      </c>
      <c r="AU332" s="39"/>
      <c r="AV332" s="39"/>
      <c r="AW332" s="25">
        <v>116119</v>
      </c>
      <c r="AX332" s="39"/>
      <c r="AY332" s="39"/>
      <c r="AZ332" s="25">
        <v>110429</v>
      </c>
      <c r="BA332" s="39"/>
      <c r="BB332" s="39"/>
      <c r="BC332" s="25"/>
      <c r="BD332" s="39"/>
      <c r="BE332" s="39"/>
      <c r="BF332" s="25"/>
      <c r="BG332" s="39"/>
      <c r="BH332" s="39"/>
      <c r="BI332" s="25"/>
      <c r="BJ332" s="39"/>
      <c r="BK332" s="39"/>
      <c r="BL332" s="25"/>
      <c r="BM332" s="39"/>
      <c r="BN332" s="39"/>
    </row>
    <row r="333" spans="1:66" x14ac:dyDescent="0.2">
      <c r="A333" s="30" t="s">
        <v>24</v>
      </c>
      <c r="B333" s="30" t="s">
        <v>25</v>
      </c>
      <c r="C333" s="30">
        <f>'À renseigner'!$I$13</f>
        <v>0</v>
      </c>
      <c r="D333" s="77"/>
      <c r="E333" s="78"/>
      <c r="F333" s="78"/>
      <c r="G333" s="78"/>
      <c r="H333" s="78"/>
      <c r="I333" s="79"/>
      <c r="J333" s="79"/>
      <c r="K333" s="79"/>
      <c r="L333" s="79"/>
      <c r="M333" s="78" t="s">
        <v>26</v>
      </c>
      <c r="N333" s="78" t="s">
        <v>26</v>
      </c>
      <c r="O333" s="79"/>
      <c r="P333" s="79"/>
      <c r="Q333" s="79"/>
      <c r="R333" s="79"/>
      <c r="S333" s="79"/>
      <c r="T333" s="79"/>
      <c r="U333" s="79"/>
      <c r="V333" s="79"/>
      <c r="W333" s="96"/>
      <c r="X333" s="79"/>
      <c r="Y333" s="80"/>
      <c r="Z333" s="78"/>
      <c r="AA333" s="79"/>
      <c r="AB333" s="79"/>
      <c r="AC333" s="79"/>
      <c r="AD333" s="81" t="s">
        <v>583</v>
      </c>
      <c r="AE333" s="81">
        <v>84289</v>
      </c>
      <c r="AF333" s="39"/>
      <c r="AG333" s="39"/>
      <c r="AH333" s="81">
        <v>84309</v>
      </c>
      <c r="AI333" s="39"/>
      <c r="AJ333" s="39"/>
      <c r="AK333" s="81">
        <v>84329</v>
      </c>
      <c r="AL333" s="39"/>
      <c r="AM333" s="39"/>
      <c r="AN333" s="25">
        <v>84349</v>
      </c>
      <c r="AO333" s="39"/>
      <c r="AP333" s="39"/>
      <c r="AQ333" s="81">
        <v>84369</v>
      </c>
      <c r="AR333" s="39"/>
      <c r="AS333" s="39"/>
      <c r="AT333" s="81">
        <v>79139</v>
      </c>
      <c r="AU333" s="39"/>
      <c r="AV333" s="39"/>
      <c r="AW333" s="25">
        <v>116119</v>
      </c>
      <c r="AX333" s="39"/>
      <c r="AY333" s="39"/>
      <c r="AZ333" s="25">
        <v>110429</v>
      </c>
      <c r="BA333" s="39"/>
      <c r="BB333" s="39"/>
      <c r="BC333" s="25"/>
      <c r="BD333" s="39"/>
      <c r="BE333" s="39"/>
      <c r="BF333" s="25"/>
      <c r="BG333" s="39"/>
      <c r="BH333" s="39"/>
      <c r="BI333" s="25"/>
      <c r="BJ333" s="39"/>
      <c r="BK333" s="39"/>
      <c r="BL333" s="25"/>
      <c r="BM333" s="39"/>
      <c r="BN333" s="39"/>
    </row>
    <row r="334" spans="1:66" x14ac:dyDescent="0.2">
      <c r="A334" s="30" t="s">
        <v>24</v>
      </c>
      <c r="B334" s="30" t="s">
        <v>25</v>
      </c>
      <c r="C334" s="30">
        <f>'À renseigner'!$I$13</f>
        <v>0</v>
      </c>
      <c r="D334" s="77"/>
      <c r="E334" s="78"/>
      <c r="F334" s="78"/>
      <c r="G334" s="78"/>
      <c r="H334" s="78"/>
      <c r="I334" s="79"/>
      <c r="J334" s="79"/>
      <c r="K334" s="79"/>
      <c r="L334" s="79"/>
      <c r="M334" s="78" t="s">
        <v>26</v>
      </c>
      <c r="N334" s="78" t="s">
        <v>26</v>
      </c>
      <c r="O334" s="79"/>
      <c r="P334" s="79"/>
      <c r="Q334" s="79"/>
      <c r="R334" s="79"/>
      <c r="S334" s="79"/>
      <c r="T334" s="79"/>
      <c r="U334" s="79"/>
      <c r="V334" s="79"/>
      <c r="W334" s="96"/>
      <c r="X334" s="79"/>
      <c r="Y334" s="80"/>
      <c r="Z334" s="78"/>
      <c r="AA334" s="79"/>
      <c r="AB334" s="79"/>
      <c r="AC334" s="79"/>
      <c r="AD334" s="81" t="s">
        <v>583</v>
      </c>
      <c r="AE334" s="81">
        <v>84289</v>
      </c>
      <c r="AF334" s="39"/>
      <c r="AG334" s="39"/>
      <c r="AH334" s="81">
        <v>84309</v>
      </c>
      <c r="AI334" s="39"/>
      <c r="AJ334" s="39"/>
      <c r="AK334" s="81">
        <v>84329</v>
      </c>
      <c r="AL334" s="39"/>
      <c r="AM334" s="39"/>
      <c r="AN334" s="25">
        <v>84349</v>
      </c>
      <c r="AO334" s="39"/>
      <c r="AP334" s="39"/>
      <c r="AQ334" s="81">
        <v>84369</v>
      </c>
      <c r="AR334" s="39"/>
      <c r="AS334" s="39"/>
      <c r="AT334" s="81">
        <v>79139</v>
      </c>
      <c r="AU334" s="39"/>
      <c r="AV334" s="39"/>
      <c r="AW334" s="25">
        <v>116119</v>
      </c>
      <c r="AX334" s="39"/>
      <c r="AY334" s="39"/>
      <c r="AZ334" s="25">
        <v>110429</v>
      </c>
      <c r="BA334" s="39"/>
      <c r="BB334" s="39"/>
      <c r="BC334" s="25"/>
      <c r="BD334" s="39"/>
      <c r="BE334" s="39"/>
      <c r="BF334" s="25"/>
      <c r="BG334" s="39"/>
      <c r="BH334" s="39"/>
      <c r="BI334" s="25"/>
      <c r="BJ334" s="39"/>
      <c r="BK334" s="39"/>
      <c r="BL334" s="25"/>
      <c r="BM334" s="39"/>
      <c r="BN334" s="39"/>
    </row>
    <row r="335" spans="1:66" x14ac:dyDescent="0.2">
      <c r="A335" s="30" t="s">
        <v>24</v>
      </c>
      <c r="B335" s="30" t="s">
        <v>25</v>
      </c>
      <c r="C335" s="30">
        <f>'À renseigner'!$I$13</f>
        <v>0</v>
      </c>
      <c r="D335" s="77"/>
      <c r="E335" s="78"/>
      <c r="F335" s="78"/>
      <c r="G335" s="78"/>
      <c r="H335" s="78"/>
      <c r="I335" s="79"/>
      <c r="J335" s="79"/>
      <c r="K335" s="79"/>
      <c r="L335" s="79"/>
      <c r="M335" s="78" t="s">
        <v>26</v>
      </c>
      <c r="N335" s="78" t="s">
        <v>26</v>
      </c>
      <c r="O335" s="79"/>
      <c r="P335" s="79"/>
      <c r="Q335" s="79"/>
      <c r="R335" s="79"/>
      <c r="S335" s="79"/>
      <c r="T335" s="79"/>
      <c r="U335" s="79"/>
      <c r="V335" s="79"/>
      <c r="W335" s="96"/>
      <c r="X335" s="79"/>
      <c r="Y335" s="80"/>
      <c r="Z335" s="78"/>
      <c r="AA335" s="79"/>
      <c r="AB335" s="79"/>
      <c r="AC335" s="79"/>
      <c r="AD335" s="81" t="s">
        <v>583</v>
      </c>
      <c r="AE335" s="81">
        <v>84289</v>
      </c>
      <c r="AF335" s="39"/>
      <c r="AG335" s="39"/>
      <c r="AH335" s="81">
        <v>84309</v>
      </c>
      <c r="AI335" s="39"/>
      <c r="AJ335" s="39"/>
      <c r="AK335" s="81">
        <v>84329</v>
      </c>
      <c r="AL335" s="39"/>
      <c r="AM335" s="39"/>
      <c r="AN335" s="25">
        <v>84349</v>
      </c>
      <c r="AO335" s="39"/>
      <c r="AP335" s="39"/>
      <c r="AQ335" s="81">
        <v>84369</v>
      </c>
      <c r="AR335" s="39"/>
      <c r="AS335" s="39"/>
      <c r="AT335" s="81">
        <v>79139</v>
      </c>
      <c r="AU335" s="39"/>
      <c r="AV335" s="39"/>
      <c r="AW335" s="25">
        <v>116119</v>
      </c>
      <c r="AX335" s="39"/>
      <c r="AY335" s="39"/>
      <c r="AZ335" s="25">
        <v>110429</v>
      </c>
      <c r="BA335" s="39"/>
      <c r="BB335" s="39"/>
      <c r="BC335" s="25"/>
      <c r="BD335" s="39"/>
      <c r="BE335" s="39"/>
      <c r="BF335" s="25"/>
      <c r="BG335" s="39"/>
      <c r="BH335" s="39"/>
      <c r="BI335" s="25"/>
      <c r="BJ335" s="39"/>
      <c r="BK335" s="39"/>
      <c r="BL335" s="25"/>
      <c r="BM335" s="39"/>
      <c r="BN335" s="39"/>
    </row>
    <row r="336" spans="1:66" x14ac:dyDescent="0.2">
      <c r="A336" s="30" t="s">
        <v>24</v>
      </c>
      <c r="B336" s="30" t="s">
        <v>25</v>
      </c>
      <c r="C336" s="30">
        <f>'À renseigner'!$I$13</f>
        <v>0</v>
      </c>
      <c r="D336" s="77"/>
      <c r="E336" s="78"/>
      <c r="F336" s="78"/>
      <c r="G336" s="78"/>
      <c r="H336" s="78"/>
      <c r="I336" s="79"/>
      <c r="J336" s="79"/>
      <c r="K336" s="79"/>
      <c r="L336" s="79"/>
      <c r="M336" s="78" t="s">
        <v>26</v>
      </c>
      <c r="N336" s="78" t="s">
        <v>26</v>
      </c>
      <c r="O336" s="79"/>
      <c r="P336" s="79"/>
      <c r="Q336" s="79"/>
      <c r="R336" s="79"/>
      <c r="S336" s="79"/>
      <c r="T336" s="79"/>
      <c r="U336" s="79"/>
      <c r="V336" s="79"/>
      <c r="W336" s="96"/>
      <c r="X336" s="79"/>
      <c r="Y336" s="80"/>
      <c r="Z336" s="78"/>
      <c r="AA336" s="79"/>
      <c r="AB336" s="79"/>
      <c r="AC336" s="79"/>
      <c r="AD336" s="81" t="s">
        <v>583</v>
      </c>
      <c r="AE336" s="81">
        <v>84289</v>
      </c>
      <c r="AF336" s="39"/>
      <c r="AG336" s="39"/>
      <c r="AH336" s="81">
        <v>84309</v>
      </c>
      <c r="AI336" s="39"/>
      <c r="AJ336" s="39"/>
      <c r="AK336" s="81">
        <v>84329</v>
      </c>
      <c r="AL336" s="39"/>
      <c r="AM336" s="39"/>
      <c r="AN336" s="25">
        <v>84349</v>
      </c>
      <c r="AO336" s="39"/>
      <c r="AP336" s="39"/>
      <c r="AQ336" s="81">
        <v>84369</v>
      </c>
      <c r="AR336" s="39"/>
      <c r="AS336" s="39"/>
      <c r="AT336" s="81">
        <v>79139</v>
      </c>
      <c r="AU336" s="39"/>
      <c r="AV336" s="39"/>
      <c r="AW336" s="25">
        <v>116119</v>
      </c>
      <c r="AX336" s="39"/>
      <c r="AY336" s="39"/>
      <c r="AZ336" s="25">
        <v>110429</v>
      </c>
      <c r="BA336" s="39"/>
      <c r="BB336" s="39"/>
      <c r="BC336" s="25"/>
      <c r="BD336" s="39"/>
      <c r="BE336" s="39"/>
      <c r="BF336" s="25"/>
      <c r="BG336" s="39"/>
      <c r="BH336" s="39"/>
      <c r="BI336" s="25"/>
      <c r="BJ336" s="39"/>
      <c r="BK336" s="39"/>
      <c r="BL336" s="25"/>
      <c r="BM336" s="39"/>
      <c r="BN336" s="39"/>
    </row>
    <row r="337" spans="1:66" x14ac:dyDescent="0.2">
      <c r="A337" s="30" t="s">
        <v>24</v>
      </c>
      <c r="B337" s="30" t="s">
        <v>25</v>
      </c>
      <c r="C337" s="30">
        <f>'À renseigner'!$I$13</f>
        <v>0</v>
      </c>
      <c r="D337" s="77"/>
      <c r="E337" s="78"/>
      <c r="F337" s="78"/>
      <c r="G337" s="78"/>
      <c r="H337" s="78"/>
      <c r="I337" s="79"/>
      <c r="J337" s="79"/>
      <c r="K337" s="79"/>
      <c r="L337" s="79"/>
      <c r="M337" s="78" t="s">
        <v>26</v>
      </c>
      <c r="N337" s="78" t="s">
        <v>26</v>
      </c>
      <c r="O337" s="79"/>
      <c r="P337" s="79"/>
      <c r="Q337" s="79"/>
      <c r="R337" s="79"/>
      <c r="S337" s="79"/>
      <c r="T337" s="79"/>
      <c r="U337" s="79"/>
      <c r="V337" s="79"/>
      <c r="W337" s="96"/>
      <c r="X337" s="79"/>
      <c r="Y337" s="80"/>
      <c r="Z337" s="78"/>
      <c r="AA337" s="79"/>
      <c r="AB337" s="79"/>
      <c r="AC337" s="79"/>
      <c r="AD337" s="81" t="s">
        <v>583</v>
      </c>
      <c r="AE337" s="81">
        <v>84289</v>
      </c>
      <c r="AF337" s="39"/>
      <c r="AG337" s="39"/>
      <c r="AH337" s="81">
        <v>84309</v>
      </c>
      <c r="AI337" s="39"/>
      <c r="AJ337" s="39"/>
      <c r="AK337" s="81">
        <v>84329</v>
      </c>
      <c r="AL337" s="39"/>
      <c r="AM337" s="39"/>
      <c r="AN337" s="25">
        <v>84349</v>
      </c>
      <c r="AO337" s="39"/>
      <c r="AP337" s="39"/>
      <c r="AQ337" s="81">
        <v>84369</v>
      </c>
      <c r="AR337" s="39"/>
      <c r="AS337" s="39"/>
      <c r="AT337" s="81">
        <v>79139</v>
      </c>
      <c r="AU337" s="39"/>
      <c r="AV337" s="39"/>
      <c r="AW337" s="25">
        <v>116119</v>
      </c>
      <c r="AX337" s="39"/>
      <c r="AY337" s="39"/>
      <c r="AZ337" s="25">
        <v>110429</v>
      </c>
      <c r="BA337" s="39"/>
      <c r="BB337" s="39"/>
      <c r="BC337" s="25"/>
      <c r="BD337" s="39"/>
      <c r="BE337" s="39"/>
      <c r="BF337" s="25"/>
      <c r="BG337" s="39"/>
      <c r="BH337" s="39"/>
      <c r="BI337" s="25"/>
      <c r="BJ337" s="39"/>
      <c r="BK337" s="39"/>
      <c r="BL337" s="25"/>
      <c r="BM337" s="39"/>
      <c r="BN337" s="39"/>
    </row>
    <row r="338" spans="1:66" x14ac:dyDescent="0.2">
      <c r="A338" s="30" t="s">
        <v>24</v>
      </c>
      <c r="B338" s="30" t="s">
        <v>25</v>
      </c>
      <c r="C338" s="30">
        <f>'À renseigner'!$I$13</f>
        <v>0</v>
      </c>
      <c r="D338" s="77"/>
      <c r="E338" s="78"/>
      <c r="F338" s="78"/>
      <c r="G338" s="78"/>
      <c r="H338" s="78"/>
      <c r="I338" s="79"/>
      <c r="J338" s="79"/>
      <c r="K338" s="79"/>
      <c r="L338" s="79"/>
      <c r="M338" s="78" t="s">
        <v>26</v>
      </c>
      <c r="N338" s="78" t="s">
        <v>26</v>
      </c>
      <c r="O338" s="79"/>
      <c r="P338" s="79"/>
      <c r="Q338" s="79"/>
      <c r="R338" s="79"/>
      <c r="S338" s="79"/>
      <c r="T338" s="79"/>
      <c r="U338" s="79"/>
      <c r="V338" s="79"/>
      <c r="W338" s="96"/>
      <c r="X338" s="79"/>
      <c r="Y338" s="80"/>
      <c r="Z338" s="78"/>
      <c r="AA338" s="79"/>
      <c r="AB338" s="79"/>
      <c r="AC338" s="79"/>
      <c r="AD338" s="81" t="s">
        <v>583</v>
      </c>
      <c r="AE338" s="81">
        <v>84289</v>
      </c>
      <c r="AF338" s="39"/>
      <c r="AG338" s="39"/>
      <c r="AH338" s="81">
        <v>84309</v>
      </c>
      <c r="AI338" s="39"/>
      <c r="AJ338" s="39"/>
      <c r="AK338" s="81">
        <v>84329</v>
      </c>
      <c r="AL338" s="39"/>
      <c r="AM338" s="39"/>
      <c r="AN338" s="25">
        <v>84349</v>
      </c>
      <c r="AO338" s="39"/>
      <c r="AP338" s="39"/>
      <c r="AQ338" s="81">
        <v>84369</v>
      </c>
      <c r="AR338" s="39"/>
      <c r="AS338" s="39"/>
      <c r="AT338" s="81">
        <v>79139</v>
      </c>
      <c r="AU338" s="39"/>
      <c r="AV338" s="39"/>
      <c r="AW338" s="25">
        <v>116119</v>
      </c>
      <c r="AX338" s="39"/>
      <c r="AY338" s="39"/>
      <c r="AZ338" s="25">
        <v>110429</v>
      </c>
      <c r="BA338" s="39"/>
      <c r="BB338" s="39"/>
      <c r="BC338" s="25"/>
      <c r="BD338" s="39"/>
      <c r="BE338" s="39"/>
      <c r="BF338" s="25"/>
      <c r="BG338" s="39"/>
      <c r="BH338" s="39"/>
      <c r="BI338" s="25"/>
      <c r="BJ338" s="39"/>
      <c r="BK338" s="39"/>
      <c r="BL338" s="25"/>
      <c r="BM338" s="39"/>
      <c r="BN338" s="39"/>
    </row>
    <row r="339" spans="1:66" x14ac:dyDescent="0.2">
      <c r="A339" s="30" t="s">
        <v>24</v>
      </c>
      <c r="B339" s="30" t="s">
        <v>25</v>
      </c>
      <c r="C339" s="30">
        <f>'À renseigner'!$I$13</f>
        <v>0</v>
      </c>
      <c r="D339" s="77"/>
      <c r="E339" s="78"/>
      <c r="F339" s="78"/>
      <c r="G339" s="78"/>
      <c r="H339" s="78"/>
      <c r="I339" s="79"/>
      <c r="J339" s="79"/>
      <c r="K339" s="79"/>
      <c r="L339" s="79"/>
      <c r="M339" s="78" t="s">
        <v>26</v>
      </c>
      <c r="N339" s="78" t="s">
        <v>26</v>
      </c>
      <c r="O339" s="79"/>
      <c r="P339" s="79"/>
      <c r="Q339" s="79"/>
      <c r="R339" s="79"/>
      <c r="S339" s="79"/>
      <c r="T339" s="79"/>
      <c r="U339" s="79"/>
      <c r="V339" s="79"/>
      <c r="W339" s="96"/>
      <c r="X339" s="79"/>
      <c r="Y339" s="80"/>
      <c r="Z339" s="78"/>
      <c r="AA339" s="79"/>
      <c r="AB339" s="79"/>
      <c r="AC339" s="79"/>
      <c r="AD339" s="81" t="s">
        <v>583</v>
      </c>
      <c r="AE339" s="81">
        <v>84289</v>
      </c>
      <c r="AF339" s="39"/>
      <c r="AG339" s="39"/>
      <c r="AH339" s="81">
        <v>84309</v>
      </c>
      <c r="AI339" s="39"/>
      <c r="AJ339" s="39"/>
      <c r="AK339" s="81">
        <v>84329</v>
      </c>
      <c r="AL339" s="39"/>
      <c r="AM339" s="39"/>
      <c r="AN339" s="25">
        <v>84349</v>
      </c>
      <c r="AO339" s="39"/>
      <c r="AP339" s="39"/>
      <c r="AQ339" s="81">
        <v>84369</v>
      </c>
      <c r="AR339" s="39"/>
      <c r="AS339" s="39"/>
      <c r="AT339" s="81">
        <v>79139</v>
      </c>
      <c r="AU339" s="39"/>
      <c r="AV339" s="39"/>
      <c r="AW339" s="25">
        <v>116119</v>
      </c>
      <c r="AX339" s="39"/>
      <c r="AY339" s="39"/>
      <c r="AZ339" s="25">
        <v>110429</v>
      </c>
      <c r="BA339" s="39"/>
      <c r="BB339" s="39"/>
      <c r="BC339" s="25"/>
      <c r="BD339" s="39"/>
      <c r="BE339" s="39"/>
      <c r="BF339" s="25"/>
      <c r="BG339" s="39"/>
      <c r="BH339" s="39"/>
      <c r="BI339" s="25"/>
      <c r="BJ339" s="39"/>
      <c r="BK339" s="39"/>
      <c r="BL339" s="25"/>
      <c r="BM339" s="39"/>
      <c r="BN339" s="39"/>
    </row>
    <row r="340" spans="1:66" x14ac:dyDescent="0.2">
      <c r="A340" s="30" t="s">
        <v>24</v>
      </c>
      <c r="B340" s="30" t="s">
        <v>25</v>
      </c>
      <c r="C340" s="30">
        <f>'À renseigner'!$I$13</f>
        <v>0</v>
      </c>
      <c r="D340" s="77"/>
      <c r="E340" s="78"/>
      <c r="F340" s="78"/>
      <c r="G340" s="78"/>
      <c r="H340" s="78"/>
      <c r="I340" s="79"/>
      <c r="J340" s="79"/>
      <c r="K340" s="79"/>
      <c r="L340" s="79"/>
      <c r="M340" s="78" t="s">
        <v>26</v>
      </c>
      <c r="N340" s="78" t="s">
        <v>26</v>
      </c>
      <c r="O340" s="79"/>
      <c r="P340" s="79"/>
      <c r="Q340" s="79"/>
      <c r="R340" s="79"/>
      <c r="S340" s="79"/>
      <c r="T340" s="79"/>
      <c r="U340" s="79"/>
      <c r="V340" s="79"/>
      <c r="W340" s="96"/>
      <c r="X340" s="79"/>
      <c r="Y340" s="80"/>
      <c r="Z340" s="78"/>
      <c r="AA340" s="79"/>
      <c r="AB340" s="79"/>
      <c r="AC340" s="79"/>
      <c r="AD340" s="81" t="s">
        <v>583</v>
      </c>
      <c r="AE340" s="81">
        <v>84289</v>
      </c>
      <c r="AF340" s="39"/>
      <c r="AG340" s="39"/>
      <c r="AH340" s="81">
        <v>84309</v>
      </c>
      <c r="AI340" s="39"/>
      <c r="AJ340" s="39"/>
      <c r="AK340" s="81">
        <v>84329</v>
      </c>
      <c r="AL340" s="39"/>
      <c r="AM340" s="39"/>
      <c r="AN340" s="25">
        <v>84349</v>
      </c>
      <c r="AO340" s="39"/>
      <c r="AP340" s="39"/>
      <c r="AQ340" s="81">
        <v>84369</v>
      </c>
      <c r="AR340" s="39"/>
      <c r="AS340" s="39"/>
      <c r="AT340" s="81">
        <v>79139</v>
      </c>
      <c r="AU340" s="39"/>
      <c r="AV340" s="39"/>
      <c r="AW340" s="25">
        <v>116119</v>
      </c>
      <c r="AX340" s="39"/>
      <c r="AY340" s="39"/>
      <c r="AZ340" s="25">
        <v>110429</v>
      </c>
      <c r="BA340" s="39"/>
      <c r="BB340" s="39"/>
      <c r="BC340" s="25"/>
      <c r="BD340" s="39"/>
      <c r="BE340" s="39"/>
      <c r="BF340" s="25"/>
      <c r="BG340" s="39"/>
      <c r="BH340" s="39"/>
      <c r="BI340" s="25"/>
      <c r="BJ340" s="39"/>
      <c r="BK340" s="39"/>
      <c r="BL340" s="25"/>
      <c r="BM340" s="39"/>
      <c r="BN340" s="39"/>
    </row>
    <row r="341" spans="1:66" x14ac:dyDescent="0.2">
      <c r="A341" s="30" t="s">
        <v>24</v>
      </c>
      <c r="B341" s="30" t="s">
        <v>25</v>
      </c>
      <c r="C341" s="30">
        <f>'À renseigner'!$I$13</f>
        <v>0</v>
      </c>
      <c r="D341" s="77"/>
      <c r="E341" s="78"/>
      <c r="F341" s="78"/>
      <c r="G341" s="78"/>
      <c r="H341" s="78"/>
      <c r="I341" s="79"/>
      <c r="J341" s="79"/>
      <c r="K341" s="79"/>
      <c r="L341" s="79"/>
      <c r="M341" s="78" t="s">
        <v>26</v>
      </c>
      <c r="N341" s="78" t="s">
        <v>26</v>
      </c>
      <c r="O341" s="79"/>
      <c r="P341" s="79"/>
      <c r="Q341" s="79"/>
      <c r="R341" s="79"/>
      <c r="S341" s="79"/>
      <c r="T341" s="79"/>
      <c r="U341" s="79"/>
      <c r="V341" s="79"/>
      <c r="W341" s="96"/>
      <c r="X341" s="79"/>
      <c r="Y341" s="80"/>
      <c r="Z341" s="78"/>
      <c r="AA341" s="79"/>
      <c r="AB341" s="79"/>
      <c r="AC341" s="79"/>
      <c r="AD341" s="81" t="s">
        <v>583</v>
      </c>
      <c r="AE341" s="81">
        <v>84289</v>
      </c>
      <c r="AF341" s="39"/>
      <c r="AG341" s="39"/>
      <c r="AH341" s="81">
        <v>84309</v>
      </c>
      <c r="AI341" s="39"/>
      <c r="AJ341" s="39"/>
      <c r="AK341" s="81">
        <v>84329</v>
      </c>
      <c r="AL341" s="39"/>
      <c r="AM341" s="39"/>
      <c r="AN341" s="25">
        <v>84349</v>
      </c>
      <c r="AO341" s="39"/>
      <c r="AP341" s="39"/>
      <c r="AQ341" s="81">
        <v>84369</v>
      </c>
      <c r="AR341" s="39"/>
      <c r="AS341" s="39"/>
      <c r="AT341" s="81">
        <v>79139</v>
      </c>
      <c r="AU341" s="39"/>
      <c r="AV341" s="39"/>
      <c r="AW341" s="25">
        <v>116119</v>
      </c>
      <c r="AX341" s="39"/>
      <c r="AY341" s="39"/>
      <c r="AZ341" s="25">
        <v>110429</v>
      </c>
      <c r="BA341" s="39"/>
      <c r="BB341" s="39"/>
      <c r="BC341" s="25"/>
      <c r="BD341" s="39"/>
      <c r="BE341" s="39"/>
      <c r="BF341" s="25"/>
      <c r="BG341" s="39"/>
      <c r="BH341" s="39"/>
      <c r="BI341" s="25"/>
      <c r="BJ341" s="39"/>
      <c r="BK341" s="39"/>
      <c r="BL341" s="25"/>
      <c r="BM341" s="39"/>
      <c r="BN341" s="39"/>
    </row>
    <row r="342" spans="1:66" x14ac:dyDescent="0.2">
      <c r="A342" s="30" t="s">
        <v>24</v>
      </c>
      <c r="B342" s="30" t="s">
        <v>25</v>
      </c>
      <c r="C342" s="30">
        <f>'À renseigner'!$I$13</f>
        <v>0</v>
      </c>
      <c r="D342" s="77"/>
      <c r="E342" s="78"/>
      <c r="F342" s="78"/>
      <c r="G342" s="78"/>
      <c r="H342" s="78"/>
      <c r="I342" s="79"/>
      <c r="J342" s="79"/>
      <c r="K342" s="79"/>
      <c r="L342" s="79"/>
      <c r="M342" s="78" t="s">
        <v>26</v>
      </c>
      <c r="N342" s="78" t="s">
        <v>26</v>
      </c>
      <c r="O342" s="79"/>
      <c r="P342" s="79"/>
      <c r="Q342" s="79"/>
      <c r="R342" s="79"/>
      <c r="S342" s="79"/>
      <c r="T342" s="79"/>
      <c r="U342" s="79"/>
      <c r="V342" s="79"/>
      <c r="W342" s="96"/>
      <c r="X342" s="79"/>
      <c r="Y342" s="80"/>
      <c r="Z342" s="78"/>
      <c r="AA342" s="79"/>
      <c r="AB342" s="79"/>
      <c r="AC342" s="79"/>
      <c r="AD342" s="81" t="s">
        <v>583</v>
      </c>
      <c r="AE342" s="81">
        <v>84289</v>
      </c>
      <c r="AF342" s="39"/>
      <c r="AG342" s="39"/>
      <c r="AH342" s="81">
        <v>84309</v>
      </c>
      <c r="AI342" s="39"/>
      <c r="AJ342" s="39"/>
      <c r="AK342" s="81">
        <v>84329</v>
      </c>
      <c r="AL342" s="39"/>
      <c r="AM342" s="39"/>
      <c r="AN342" s="25">
        <v>84349</v>
      </c>
      <c r="AO342" s="39"/>
      <c r="AP342" s="39"/>
      <c r="AQ342" s="81">
        <v>84369</v>
      </c>
      <c r="AR342" s="39"/>
      <c r="AS342" s="39"/>
      <c r="AT342" s="81">
        <v>79139</v>
      </c>
      <c r="AU342" s="39"/>
      <c r="AV342" s="39"/>
      <c r="AW342" s="25">
        <v>116119</v>
      </c>
      <c r="AX342" s="39"/>
      <c r="AY342" s="39"/>
      <c r="AZ342" s="25">
        <v>110429</v>
      </c>
      <c r="BA342" s="39"/>
      <c r="BB342" s="39"/>
      <c r="BC342" s="25"/>
      <c r="BD342" s="39"/>
      <c r="BE342" s="39"/>
      <c r="BF342" s="25"/>
      <c r="BG342" s="39"/>
      <c r="BH342" s="39"/>
      <c r="BI342" s="25"/>
      <c r="BJ342" s="39"/>
      <c r="BK342" s="39"/>
      <c r="BL342" s="25"/>
      <c r="BM342" s="39"/>
      <c r="BN342" s="39"/>
    </row>
    <row r="343" spans="1:66" x14ac:dyDescent="0.2">
      <c r="A343" s="30" t="s">
        <v>24</v>
      </c>
      <c r="B343" s="30" t="s">
        <v>25</v>
      </c>
      <c r="C343" s="30">
        <f>'À renseigner'!$I$13</f>
        <v>0</v>
      </c>
      <c r="D343" s="77"/>
      <c r="E343" s="78"/>
      <c r="F343" s="78"/>
      <c r="G343" s="78"/>
      <c r="H343" s="78"/>
      <c r="I343" s="79"/>
      <c r="J343" s="79"/>
      <c r="K343" s="79"/>
      <c r="L343" s="79"/>
      <c r="M343" s="78" t="s">
        <v>26</v>
      </c>
      <c r="N343" s="78" t="s">
        <v>26</v>
      </c>
      <c r="O343" s="79"/>
      <c r="P343" s="79"/>
      <c r="Q343" s="79"/>
      <c r="R343" s="79"/>
      <c r="S343" s="79"/>
      <c r="T343" s="79"/>
      <c r="U343" s="79"/>
      <c r="V343" s="79"/>
      <c r="W343" s="96"/>
      <c r="X343" s="79"/>
      <c r="Y343" s="80"/>
      <c r="Z343" s="78"/>
      <c r="AA343" s="79"/>
      <c r="AB343" s="79"/>
      <c r="AC343" s="79"/>
      <c r="AD343" s="81" t="s">
        <v>583</v>
      </c>
      <c r="AE343" s="81">
        <v>84289</v>
      </c>
      <c r="AF343" s="39"/>
      <c r="AG343" s="39"/>
      <c r="AH343" s="81">
        <v>84309</v>
      </c>
      <c r="AI343" s="39"/>
      <c r="AJ343" s="39"/>
      <c r="AK343" s="81">
        <v>84329</v>
      </c>
      <c r="AL343" s="39"/>
      <c r="AM343" s="39"/>
      <c r="AN343" s="25">
        <v>84349</v>
      </c>
      <c r="AO343" s="39"/>
      <c r="AP343" s="39"/>
      <c r="AQ343" s="81">
        <v>84369</v>
      </c>
      <c r="AR343" s="39"/>
      <c r="AS343" s="39"/>
      <c r="AT343" s="81">
        <v>79139</v>
      </c>
      <c r="AU343" s="39"/>
      <c r="AV343" s="39"/>
      <c r="AW343" s="25">
        <v>116119</v>
      </c>
      <c r="AX343" s="39"/>
      <c r="AY343" s="39"/>
      <c r="AZ343" s="25">
        <v>110429</v>
      </c>
      <c r="BA343" s="39"/>
      <c r="BB343" s="39"/>
      <c r="BC343" s="25"/>
      <c r="BD343" s="39"/>
      <c r="BE343" s="39"/>
      <c r="BF343" s="25"/>
      <c r="BG343" s="39"/>
      <c r="BH343" s="39"/>
      <c r="BI343" s="25"/>
      <c r="BJ343" s="39"/>
      <c r="BK343" s="39"/>
      <c r="BL343" s="25"/>
      <c r="BM343" s="39"/>
      <c r="BN343" s="39"/>
    </row>
    <row r="344" spans="1:66" x14ac:dyDescent="0.2">
      <c r="A344" s="30" t="s">
        <v>24</v>
      </c>
      <c r="B344" s="30" t="s">
        <v>25</v>
      </c>
      <c r="C344" s="30">
        <f>'À renseigner'!$I$13</f>
        <v>0</v>
      </c>
      <c r="D344" s="77"/>
      <c r="E344" s="78"/>
      <c r="F344" s="78"/>
      <c r="G344" s="78"/>
      <c r="H344" s="78"/>
      <c r="I344" s="79"/>
      <c r="J344" s="79"/>
      <c r="K344" s="79"/>
      <c r="L344" s="79"/>
      <c r="M344" s="78" t="s">
        <v>26</v>
      </c>
      <c r="N344" s="78" t="s">
        <v>26</v>
      </c>
      <c r="O344" s="79"/>
      <c r="P344" s="79"/>
      <c r="Q344" s="79"/>
      <c r="R344" s="79"/>
      <c r="S344" s="79"/>
      <c r="T344" s="79"/>
      <c r="U344" s="79"/>
      <c r="V344" s="79"/>
      <c r="W344" s="96"/>
      <c r="X344" s="79"/>
      <c r="Y344" s="80"/>
      <c r="Z344" s="78"/>
      <c r="AA344" s="79"/>
      <c r="AB344" s="79"/>
      <c r="AC344" s="79"/>
      <c r="AD344" s="81" t="s">
        <v>583</v>
      </c>
      <c r="AE344" s="81">
        <v>84289</v>
      </c>
      <c r="AF344" s="39"/>
      <c r="AG344" s="39"/>
      <c r="AH344" s="81">
        <v>84309</v>
      </c>
      <c r="AI344" s="39"/>
      <c r="AJ344" s="39"/>
      <c r="AK344" s="81">
        <v>84329</v>
      </c>
      <c r="AL344" s="39"/>
      <c r="AM344" s="39"/>
      <c r="AN344" s="25">
        <v>84349</v>
      </c>
      <c r="AO344" s="39"/>
      <c r="AP344" s="39"/>
      <c r="AQ344" s="81">
        <v>84369</v>
      </c>
      <c r="AR344" s="39"/>
      <c r="AS344" s="39"/>
      <c r="AT344" s="81">
        <v>79139</v>
      </c>
      <c r="AU344" s="39"/>
      <c r="AV344" s="39"/>
      <c r="AW344" s="25">
        <v>116119</v>
      </c>
      <c r="AX344" s="39"/>
      <c r="AY344" s="39"/>
      <c r="AZ344" s="25">
        <v>110429</v>
      </c>
      <c r="BA344" s="39"/>
      <c r="BB344" s="39"/>
      <c r="BC344" s="25"/>
      <c r="BD344" s="39"/>
      <c r="BE344" s="39"/>
      <c r="BF344" s="25"/>
      <c r="BG344" s="39"/>
      <c r="BH344" s="39"/>
      <c r="BI344" s="25"/>
      <c r="BJ344" s="39"/>
      <c r="BK344" s="39"/>
      <c r="BL344" s="25"/>
      <c r="BM344" s="39"/>
      <c r="BN344" s="39"/>
    </row>
    <row r="345" spans="1:66" x14ac:dyDescent="0.2">
      <c r="A345" s="30" t="s">
        <v>24</v>
      </c>
      <c r="B345" s="30" t="s">
        <v>25</v>
      </c>
      <c r="C345" s="30">
        <f>'À renseigner'!$I$13</f>
        <v>0</v>
      </c>
      <c r="D345" s="77"/>
      <c r="E345" s="78"/>
      <c r="F345" s="78"/>
      <c r="G345" s="78"/>
      <c r="H345" s="78"/>
      <c r="I345" s="79"/>
      <c r="J345" s="79"/>
      <c r="K345" s="79"/>
      <c r="L345" s="79"/>
      <c r="M345" s="78" t="s">
        <v>26</v>
      </c>
      <c r="N345" s="78" t="s">
        <v>26</v>
      </c>
      <c r="O345" s="79"/>
      <c r="P345" s="79"/>
      <c r="Q345" s="79"/>
      <c r="R345" s="79"/>
      <c r="S345" s="79"/>
      <c r="T345" s="79"/>
      <c r="U345" s="79"/>
      <c r="V345" s="79"/>
      <c r="W345" s="96"/>
      <c r="X345" s="79"/>
      <c r="Y345" s="80"/>
      <c r="Z345" s="78"/>
      <c r="AA345" s="79"/>
      <c r="AB345" s="79"/>
      <c r="AC345" s="79"/>
      <c r="AD345" s="81" t="s">
        <v>583</v>
      </c>
      <c r="AE345" s="81">
        <v>84289</v>
      </c>
      <c r="AF345" s="39"/>
      <c r="AG345" s="39"/>
      <c r="AH345" s="81">
        <v>84309</v>
      </c>
      <c r="AI345" s="39"/>
      <c r="AJ345" s="39"/>
      <c r="AK345" s="81">
        <v>84329</v>
      </c>
      <c r="AL345" s="39"/>
      <c r="AM345" s="39"/>
      <c r="AN345" s="25">
        <v>84349</v>
      </c>
      <c r="AO345" s="39"/>
      <c r="AP345" s="39"/>
      <c r="AQ345" s="81">
        <v>84369</v>
      </c>
      <c r="AR345" s="39"/>
      <c r="AS345" s="39"/>
      <c r="AT345" s="81">
        <v>79139</v>
      </c>
      <c r="AU345" s="39"/>
      <c r="AV345" s="39"/>
      <c r="AW345" s="25">
        <v>116119</v>
      </c>
      <c r="AX345" s="39"/>
      <c r="AY345" s="39"/>
      <c r="AZ345" s="25">
        <v>110429</v>
      </c>
      <c r="BA345" s="39"/>
      <c r="BB345" s="39"/>
      <c r="BC345" s="25"/>
      <c r="BD345" s="39"/>
      <c r="BE345" s="39"/>
      <c r="BF345" s="25"/>
      <c r="BG345" s="39"/>
      <c r="BH345" s="39"/>
      <c r="BI345" s="25"/>
      <c r="BJ345" s="39"/>
      <c r="BK345" s="39"/>
      <c r="BL345" s="25"/>
      <c r="BM345" s="39"/>
      <c r="BN345" s="39"/>
    </row>
    <row r="346" spans="1:66" x14ac:dyDescent="0.2">
      <c r="A346" s="30" t="s">
        <v>24</v>
      </c>
      <c r="B346" s="30" t="s">
        <v>25</v>
      </c>
      <c r="C346" s="30">
        <f>'À renseigner'!$I$13</f>
        <v>0</v>
      </c>
      <c r="D346" s="77"/>
      <c r="E346" s="78"/>
      <c r="F346" s="78"/>
      <c r="G346" s="78"/>
      <c r="H346" s="78"/>
      <c r="I346" s="79"/>
      <c r="J346" s="79"/>
      <c r="K346" s="79"/>
      <c r="L346" s="79"/>
      <c r="M346" s="78" t="s">
        <v>26</v>
      </c>
      <c r="N346" s="78" t="s">
        <v>26</v>
      </c>
      <c r="O346" s="79"/>
      <c r="P346" s="79"/>
      <c r="Q346" s="79"/>
      <c r="R346" s="79"/>
      <c r="S346" s="79"/>
      <c r="T346" s="79"/>
      <c r="U346" s="79"/>
      <c r="V346" s="79"/>
      <c r="W346" s="96"/>
      <c r="X346" s="79"/>
      <c r="Y346" s="80"/>
      <c r="Z346" s="78"/>
      <c r="AA346" s="79"/>
      <c r="AB346" s="79"/>
      <c r="AC346" s="79"/>
      <c r="AD346" s="81" t="s">
        <v>583</v>
      </c>
      <c r="AE346" s="81">
        <v>84289</v>
      </c>
      <c r="AF346" s="39"/>
      <c r="AG346" s="39"/>
      <c r="AH346" s="81">
        <v>84309</v>
      </c>
      <c r="AI346" s="39"/>
      <c r="AJ346" s="39"/>
      <c r="AK346" s="81">
        <v>84329</v>
      </c>
      <c r="AL346" s="39"/>
      <c r="AM346" s="39"/>
      <c r="AN346" s="25">
        <v>84349</v>
      </c>
      <c r="AO346" s="39"/>
      <c r="AP346" s="39"/>
      <c r="AQ346" s="81">
        <v>84369</v>
      </c>
      <c r="AR346" s="39"/>
      <c r="AS346" s="39"/>
      <c r="AT346" s="81">
        <v>79139</v>
      </c>
      <c r="AU346" s="39"/>
      <c r="AV346" s="39"/>
      <c r="AW346" s="25">
        <v>116119</v>
      </c>
      <c r="AX346" s="39"/>
      <c r="AY346" s="39"/>
      <c r="AZ346" s="25">
        <v>110429</v>
      </c>
      <c r="BA346" s="39"/>
      <c r="BB346" s="39"/>
      <c r="BC346" s="25"/>
      <c r="BD346" s="39"/>
      <c r="BE346" s="39"/>
      <c r="BF346" s="25"/>
      <c r="BG346" s="39"/>
      <c r="BH346" s="39"/>
      <c r="BI346" s="25"/>
      <c r="BJ346" s="39"/>
      <c r="BK346" s="39"/>
      <c r="BL346" s="25"/>
      <c r="BM346" s="39"/>
      <c r="BN346" s="39"/>
    </row>
    <row r="347" spans="1:66" x14ac:dyDescent="0.2">
      <c r="A347" s="30" t="s">
        <v>24</v>
      </c>
      <c r="B347" s="30" t="s">
        <v>25</v>
      </c>
      <c r="C347" s="30">
        <f>'À renseigner'!$I$13</f>
        <v>0</v>
      </c>
      <c r="D347" s="77"/>
      <c r="E347" s="78"/>
      <c r="F347" s="78"/>
      <c r="G347" s="78"/>
      <c r="H347" s="78"/>
      <c r="I347" s="79"/>
      <c r="J347" s="79"/>
      <c r="K347" s="79"/>
      <c r="L347" s="79"/>
      <c r="M347" s="78" t="s">
        <v>26</v>
      </c>
      <c r="N347" s="78" t="s">
        <v>26</v>
      </c>
      <c r="O347" s="79"/>
      <c r="P347" s="79"/>
      <c r="Q347" s="79"/>
      <c r="R347" s="79"/>
      <c r="S347" s="79"/>
      <c r="T347" s="79"/>
      <c r="U347" s="79"/>
      <c r="V347" s="79"/>
      <c r="W347" s="96"/>
      <c r="X347" s="79"/>
      <c r="Y347" s="80"/>
      <c r="Z347" s="78"/>
      <c r="AA347" s="79"/>
      <c r="AB347" s="79"/>
      <c r="AC347" s="79"/>
      <c r="AD347" s="81" t="s">
        <v>583</v>
      </c>
      <c r="AE347" s="81">
        <v>84289</v>
      </c>
      <c r="AF347" s="39"/>
      <c r="AG347" s="39"/>
      <c r="AH347" s="81">
        <v>84309</v>
      </c>
      <c r="AI347" s="39"/>
      <c r="AJ347" s="39"/>
      <c r="AK347" s="81">
        <v>84329</v>
      </c>
      <c r="AL347" s="39"/>
      <c r="AM347" s="39"/>
      <c r="AN347" s="25">
        <v>84349</v>
      </c>
      <c r="AO347" s="39"/>
      <c r="AP347" s="39"/>
      <c r="AQ347" s="81">
        <v>84369</v>
      </c>
      <c r="AR347" s="39"/>
      <c r="AS347" s="39"/>
      <c r="AT347" s="81">
        <v>79139</v>
      </c>
      <c r="AU347" s="39"/>
      <c r="AV347" s="39"/>
      <c r="AW347" s="25">
        <v>116119</v>
      </c>
      <c r="AX347" s="39"/>
      <c r="AY347" s="39"/>
      <c r="AZ347" s="25">
        <v>110429</v>
      </c>
      <c r="BA347" s="39"/>
      <c r="BB347" s="39"/>
      <c r="BC347" s="25"/>
      <c r="BD347" s="39"/>
      <c r="BE347" s="39"/>
      <c r="BF347" s="25"/>
      <c r="BG347" s="39"/>
      <c r="BH347" s="39"/>
      <c r="BI347" s="25"/>
      <c r="BJ347" s="39"/>
      <c r="BK347" s="39"/>
      <c r="BL347" s="25"/>
      <c r="BM347" s="39"/>
      <c r="BN347" s="39"/>
    </row>
    <row r="348" spans="1:66" x14ac:dyDescent="0.2">
      <c r="A348" s="30" t="s">
        <v>24</v>
      </c>
      <c r="B348" s="30" t="s">
        <v>25</v>
      </c>
      <c r="C348" s="30">
        <f>'À renseigner'!$I$13</f>
        <v>0</v>
      </c>
      <c r="D348" s="77"/>
      <c r="E348" s="78"/>
      <c r="F348" s="78"/>
      <c r="G348" s="78"/>
      <c r="H348" s="78"/>
      <c r="I348" s="79"/>
      <c r="J348" s="79"/>
      <c r="K348" s="79"/>
      <c r="L348" s="79"/>
      <c r="M348" s="78" t="s">
        <v>26</v>
      </c>
      <c r="N348" s="78" t="s">
        <v>26</v>
      </c>
      <c r="O348" s="79"/>
      <c r="P348" s="79"/>
      <c r="Q348" s="79"/>
      <c r="R348" s="79"/>
      <c r="S348" s="79"/>
      <c r="T348" s="79"/>
      <c r="U348" s="79"/>
      <c r="V348" s="79"/>
      <c r="W348" s="96"/>
      <c r="X348" s="79"/>
      <c r="Y348" s="80"/>
      <c r="Z348" s="78"/>
      <c r="AA348" s="79"/>
      <c r="AB348" s="79"/>
      <c r="AC348" s="79"/>
      <c r="AD348" s="81" t="s">
        <v>583</v>
      </c>
      <c r="AE348" s="81">
        <v>84289</v>
      </c>
      <c r="AF348" s="39"/>
      <c r="AG348" s="39"/>
      <c r="AH348" s="81">
        <v>84309</v>
      </c>
      <c r="AI348" s="39"/>
      <c r="AJ348" s="39"/>
      <c r="AK348" s="81">
        <v>84329</v>
      </c>
      <c r="AL348" s="39"/>
      <c r="AM348" s="39"/>
      <c r="AN348" s="25">
        <v>84349</v>
      </c>
      <c r="AO348" s="39"/>
      <c r="AP348" s="39"/>
      <c r="AQ348" s="81">
        <v>84369</v>
      </c>
      <c r="AR348" s="39"/>
      <c r="AS348" s="39"/>
      <c r="AT348" s="81">
        <v>79139</v>
      </c>
      <c r="AU348" s="39"/>
      <c r="AV348" s="39"/>
      <c r="AW348" s="25">
        <v>116119</v>
      </c>
      <c r="AX348" s="39"/>
      <c r="AY348" s="39"/>
      <c r="AZ348" s="25">
        <v>110429</v>
      </c>
      <c r="BA348" s="39"/>
      <c r="BB348" s="39"/>
      <c r="BC348" s="25"/>
      <c r="BD348" s="39"/>
      <c r="BE348" s="39"/>
      <c r="BF348" s="25"/>
      <c r="BG348" s="39"/>
      <c r="BH348" s="39"/>
      <c r="BI348" s="25"/>
      <c r="BJ348" s="39"/>
      <c r="BK348" s="39"/>
      <c r="BL348" s="25"/>
      <c r="BM348" s="39"/>
      <c r="BN348" s="39"/>
    </row>
    <row r="349" spans="1:66" x14ac:dyDescent="0.2">
      <c r="A349" s="30" t="s">
        <v>24</v>
      </c>
      <c r="B349" s="30" t="s">
        <v>25</v>
      </c>
      <c r="C349" s="30">
        <f>'À renseigner'!$I$13</f>
        <v>0</v>
      </c>
      <c r="D349" s="77"/>
      <c r="E349" s="78"/>
      <c r="F349" s="78"/>
      <c r="G349" s="78"/>
      <c r="H349" s="78"/>
      <c r="I349" s="79"/>
      <c r="J349" s="79"/>
      <c r="K349" s="79"/>
      <c r="L349" s="79"/>
      <c r="M349" s="78" t="s">
        <v>26</v>
      </c>
      <c r="N349" s="78" t="s">
        <v>26</v>
      </c>
      <c r="O349" s="79"/>
      <c r="P349" s="79"/>
      <c r="Q349" s="79"/>
      <c r="R349" s="79"/>
      <c r="S349" s="79"/>
      <c r="T349" s="79"/>
      <c r="U349" s="79"/>
      <c r="V349" s="79"/>
      <c r="W349" s="96"/>
      <c r="X349" s="79"/>
      <c r="Y349" s="80"/>
      <c r="Z349" s="78"/>
      <c r="AA349" s="79"/>
      <c r="AB349" s="79"/>
      <c r="AC349" s="79"/>
      <c r="AD349" s="81" t="s">
        <v>583</v>
      </c>
      <c r="AE349" s="81">
        <v>84289</v>
      </c>
      <c r="AF349" s="39"/>
      <c r="AG349" s="39"/>
      <c r="AH349" s="81">
        <v>84309</v>
      </c>
      <c r="AI349" s="39"/>
      <c r="AJ349" s="39"/>
      <c r="AK349" s="81">
        <v>84329</v>
      </c>
      <c r="AL349" s="39"/>
      <c r="AM349" s="39"/>
      <c r="AN349" s="25">
        <v>84349</v>
      </c>
      <c r="AO349" s="39"/>
      <c r="AP349" s="39"/>
      <c r="AQ349" s="81">
        <v>84369</v>
      </c>
      <c r="AR349" s="39"/>
      <c r="AS349" s="39"/>
      <c r="AT349" s="81">
        <v>79139</v>
      </c>
      <c r="AU349" s="39"/>
      <c r="AV349" s="39"/>
      <c r="AW349" s="25">
        <v>116119</v>
      </c>
      <c r="AX349" s="39"/>
      <c r="AY349" s="39"/>
      <c r="AZ349" s="25">
        <v>110429</v>
      </c>
      <c r="BA349" s="39"/>
      <c r="BB349" s="39"/>
      <c r="BC349" s="25"/>
      <c r="BD349" s="39"/>
      <c r="BE349" s="39"/>
      <c r="BF349" s="25"/>
      <c r="BG349" s="39"/>
      <c r="BH349" s="39"/>
      <c r="BI349" s="25"/>
      <c r="BJ349" s="39"/>
      <c r="BK349" s="39"/>
      <c r="BL349" s="25"/>
      <c r="BM349" s="39"/>
      <c r="BN349" s="39"/>
    </row>
    <row r="350" spans="1:66" x14ac:dyDescent="0.2">
      <c r="A350" s="30" t="s">
        <v>24</v>
      </c>
      <c r="B350" s="30" t="s">
        <v>25</v>
      </c>
      <c r="C350" s="30">
        <f>'À renseigner'!$I$13</f>
        <v>0</v>
      </c>
      <c r="D350" s="77"/>
      <c r="E350" s="78"/>
      <c r="F350" s="78"/>
      <c r="G350" s="78"/>
      <c r="H350" s="78"/>
      <c r="I350" s="79"/>
      <c r="J350" s="79"/>
      <c r="K350" s="79"/>
      <c r="L350" s="79"/>
      <c r="M350" s="78" t="s">
        <v>26</v>
      </c>
      <c r="N350" s="78" t="s">
        <v>26</v>
      </c>
      <c r="O350" s="79"/>
      <c r="P350" s="79"/>
      <c r="Q350" s="79"/>
      <c r="R350" s="79"/>
      <c r="S350" s="79"/>
      <c r="T350" s="79"/>
      <c r="U350" s="79"/>
      <c r="V350" s="79"/>
      <c r="W350" s="96"/>
      <c r="X350" s="79"/>
      <c r="Y350" s="80"/>
      <c r="Z350" s="78"/>
      <c r="AA350" s="79"/>
      <c r="AB350" s="79"/>
      <c r="AC350" s="79"/>
      <c r="AD350" s="81" t="s">
        <v>583</v>
      </c>
      <c r="AE350" s="81">
        <v>84289</v>
      </c>
      <c r="AF350" s="39"/>
      <c r="AG350" s="39"/>
      <c r="AH350" s="81">
        <v>84309</v>
      </c>
      <c r="AI350" s="39"/>
      <c r="AJ350" s="39"/>
      <c r="AK350" s="81">
        <v>84329</v>
      </c>
      <c r="AL350" s="39"/>
      <c r="AM350" s="39"/>
      <c r="AN350" s="25">
        <v>84349</v>
      </c>
      <c r="AO350" s="39"/>
      <c r="AP350" s="39"/>
      <c r="AQ350" s="81">
        <v>84369</v>
      </c>
      <c r="AR350" s="39"/>
      <c r="AS350" s="39"/>
      <c r="AT350" s="81">
        <v>79139</v>
      </c>
      <c r="AU350" s="39"/>
      <c r="AV350" s="39"/>
      <c r="AW350" s="25">
        <v>116119</v>
      </c>
      <c r="AX350" s="39"/>
      <c r="AY350" s="39"/>
      <c r="AZ350" s="25">
        <v>110429</v>
      </c>
      <c r="BA350" s="39"/>
      <c r="BB350" s="39"/>
      <c r="BC350" s="25"/>
      <c r="BD350" s="39"/>
      <c r="BE350" s="39"/>
      <c r="BF350" s="25"/>
      <c r="BG350" s="39"/>
      <c r="BH350" s="39"/>
      <c r="BI350" s="25"/>
      <c r="BJ350" s="39"/>
      <c r="BK350" s="39"/>
      <c r="BL350" s="25"/>
      <c r="BM350" s="39"/>
      <c r="BN350" s="39"/>
    </row>
    <row r="351" spans="1:66" x14ac:dyDescent="0.2">
      <c r="A351" s="30" t="s">
        <v>24</v>
      </c>
      <c r="B351" s="30" t="s">
        <v>25</v>
      </c>
      <c r="C351" s="30">
        <f>'À renseigner'!$I$13</f>
        <v>0</v>
      </c>
      <c r="D351" s="77"/>
      <c r="E351" s="78"/>
      <c r="F351" s="78"/>
      <c r="G351" s="78"/>
      <c r="H351" s="78"/>
      <c r="I351" s="79"/>
      <c r="J351" s="79"/>
      <c r="K351" s="79"/>
      <c r="L351" s="79"/>
      <c r="M351" s="78" t="s">
        <v>26</v>
      </c>
      <c r="N351" s="78" t="s">
        <v>26</v>
      </c>
      <c r="O351" s="79"/>
      <c r="P351" s="79"/>
      <c r="Q351" s="79"/>
      <c r="R351" s="79"/>
      <c r="S351" s="79"/>
      <c r="T351" s="79"/>
      <c r="U351" s="79"/>
      <c r="V351" s="79"/>
      <c r="W351" s="96"/>
      <c r="X351" s="79"/>
      <c r="Y351" s="80"/>
      <c r="Z351" s="78"/>
      <c r="AA351" s="79"/>
      <c r="AB351" s="79"/>
      <c r="AC351" s="79"/>
      <c r="AD351" s="81" t="s">
        <v>583</v>
      </c>
      <c r="AE351" s="81">
        <v>84289</v>
      </c>
      <c r="AF351" s="39"/>
      <c r="AG351" s="39"/>
      <c r="AH351" s="81">
        <v>84309</v>
      </c>
      <c r="AI351" s="39"/>
      <c r="AJ351" s="39"/>
      <c r="AK351" s="81">
        <v>84329</v>
      </c>
      <c r="AL351" s="39"/>
      <c r="AM351" s="39"/>
      <c r="AN351" s="25">
        <v>84349</v>
      </c>
      <c r="AO351" s="39"/>
      <c r="AP351" s="39"/>
      <c r="AQ351" s="81">
        <v>84369</v>
      </c>
      <c r="AR351" s="39"/>
      <c r="AS351" s="39"/>
      <c r="AT351" s="81">
        <v>79139</v>
      </c>
      <c r="AU351" s="39"/>
      <c r="AV351" s="39"/>
      <c r="AW351" s="25">
        <v>116119</v>
      </c>
      <c r="AX351" s="39"/>
      <c r="AY351" s="39"/>
      <c r="AZ351" s="25">
        <v>110429</v>
      </c>
      <c r="BA351" s="39"/>
      <c r="BB351" s="39"/>
      <c r="BC351" s="25"/>
      <c r="BD351" s="39"/>
      <c r="BE351" s="39"/>
      <c r="BF351" s="25"/>
      <c r="BG351" s="39"/>
      <c r="BH351" s="39"/>
      <c r="BI351" s="25"/>
      <c r="BJ351" s="39"/>
      <c r="BK351" s="39"/>
      <c r="BL351" s="25"/>
      <c r="BM351" s="39"/>
      <c r="BN351" s="39"/>
    </row>
    <row r="352" spans="1:66" x14ac:dyDescent="0.2">
      <c r="A352" s="30" t="s">
        <v>24</v>
      </c>
      <c r="B352" s="30" t="s">
        <v>25</v>
      </c>
      <c r="C352" s="30">
        <f>'À renseigner'!$I$13</f>
        <v>0</v>
      </c>
      <c r="D352" s="77"/>
      <c r="E352" s="78"/>
      <c r="F352" s="78"/>
      <c r="G352" s="78"/>
      <c r="H352" s="78"/>
      <c r="I352" s="79"/>
      <c r="J352" s="79"/>
      <c r="K352" s="79"/>
      <c r="L352" s="79"/>
      <c r="M352" s="78" t="s">
        <v>26</v>
      </c>
      <c r="N352" s="78" t="s">
        <v>26</v>
      </c>
      <c r="O352" s="79"/>
      <c r="P352" s="79"/>
      <c r="Q352" s="79"/>
      <c r="R352" s="79"/>
      <c r="S352" s="79"/>
      <c r="T352" s="79"/>
      <c r="U352" s="79"/>
      <c r="V352" s="79"/>
      <c r="W352" s="96"/>
      <c r="X352" s="79"/>
      <c r="Y352" s="80"/>
      <c r="Z352" s="78"/>
      <c r="AA352" s="79"/>
      <c r="AB352" s="79"/>
      <c r="AC352" s="79"/>
      <c r="AD352" s="81" t="s">
        <v>583</v>
      </c>
      <c r="AE352" s="81">
        <v>84289</v>
      </c>
      <c r="AF352" s="39"/>
      <c r="AG352" s="39"/>
      <c r="AH352" s="81">
        <v>84309</v>
      </c>
      <c r="AI352" s="39"/>
      <c r="AJ352" s="39"/>
      <c r="AK352" s="81">
        <v>84329</v>
      </c>
      <c r="AL352" s="39"/>
      <c r="AM352" s="39"/>
      <c r="AN352" s="25">
        <v>84349</v>
      </c>
      <c r="AO352" s="39"/>
      <c r="AP352" s="39"/>
      <c r="AQ352" s="81">
        <v>84369</v>
      </c>
      <c r="AR352" s="39"/>
      <c r="AS352" s="39"/>
      <c r="AT352" s="81">
        <v>79139</v>
      </c>
      <c r="AU352" s="39"/>
      <c r="AV352" s="39"/>
      <c r="AW352" s="25">
        <v>116119</v>
      </c>
      <c r="AX352" s="39"/>
      <c r="AY352" s="39"/>
      <c r="AZ352" s="25">
        <v>110429</v>
      </c>
      <c r="BA352" s="39"/>
      <c r="BB352" s="39"/>
      <c r="BC352" s="25"/>
      <c r="BD352" s="39"/>
      <c r="BE352" s="39"/>
      <c r="BF352" s="25"/>
      <c r="BG352" s="39"/>
      <c r="BH352" s="39"/>
      <c r="BI352" s="25"/>
      <c r="BJ352" s="39"/>
      <c r="BK352" s="39"/>
      <c r="BL352" s="25"/>
      <c r="BM352" s="39"/>
      <c r="BN352" s="39"/>
    </row>
    <row r="353" spans="1:66" x14ac:dyDescent="0.2">
      <c r="A353" s="30" t="s">
        <v>24</v>
      </c>
      <c r="B353" s="30" t="s">
        <v>25</v>
      </c>
      <c r="C353" s="30">
        <f>'À renseigner'!$I$13</f>
        <v>0</v>
      </c>
      <c r="D353" s="77"/>
      <c r="E353" s="78"/>
      <c r="F353" s="78"/>
      <c r="G353" s="78"/>
      <c r="H353" s="78"/>
      <c r="I353" s="79"/>
      <c r="J353" s="79"/>
      <c r="K353" s="79"/>
      <c r="L353" s="79"/>
      <c r="M353" s="78" t="s">
        <v>26</v>
      </c>
      <c r="N353" s="78" t="s">
        <v>26</v>
      </c>
      <c r="O353" s="79"/>
      <c r="P353" s="79"/>
      <c r="Q353" s="79"/>
      <c r="R353" s="79"/>
      <c r="S353" s="79"/>
      <c r="T353" s="79"/>
      <c r="U353" s="79"/>
      <c r="V353" s="79"/>
      <c r="W353" s="96"/>
      <c r="X353" s="79"/>
      <c r="Y353" s="80"/>
      <c r="Z353" s="78"/>
      <c r="AA353" s="79"/>
      <c r="AB353" s="79"/>
      <c r="AC353" s="79"/>
      <c r="AD353" s="81" t="s">
        <v>583</v>
      </c>
      <c r="AE353" s="81">
        <v>84289</v>
      </c>
      <c r="AF353" s="39"/>
      <c r="AG353" s="39"/>
      <c r="AH353" s="81">
        <v>84309</v>
      </c>
      <c r="AI353" s="39"/>
      <c r="AJ353" s="39"/>
      <c r="AK353" s="81">
        <v>84329</v>
      </c>
      <c r="AL353" s="39"/>
      <c r="AM353" s="39"/>
      <c r="AN353" s="25">
        <v>84349</v>
      </c>
      <c r="AO353" s="39"/>
      <c r="AP353" s="39"/>
      <c r="AQ353" s="81">
        <v>84369</v>
      </c>
      <c r="AR353" s="39"/>
      <c r="AS353" s="39"/>
      <c r="AT353" s="81">
        <v>79139</v>
      </c>
      <c r="AU353" s="39"/>
      <c r="AV353" s="39"/>
      <c r="AW353" s="25">
        <v>116119</v>
      </c>
      <c r="AX353" s="39"/>
      <c r="AY353" s="39"/>
      <c r="AZ353" s="25">
        <v>110429</v>
      </c>
      <c r="BA353" s="39"/>
      <c r="BB353" s="39"/>
      <c r="BC353" s="25"/>
      <c r="BD353" s="39"/>
      <c r="BE353" s="39"/>
      <c r="BF353" s="25"/>
      <c r="BG353" s="39"/>
      <c r="BH353" s="39"/>
      <c r="BI353" s="25"/>
      <c r="BJ353" s="39"/>
      <c r="BK353" s="39"/>
      <c r="BL353" s="25"/>
      <c r="BM353" s="39"/>
      <c r="BN353" s="39"/>
    </row>
    <row r="354" spans="1:66" x14ac:dyDescent="0.2">
      <c r="A354" s="30" t="s">
        <v>24</v>
      </c>
      <c r="B354" s="30" t="s">
        <v>25</v>
      </c>
      <c r="C354" s="30">
        <f>'À renseigner'!$I$13</f>
        <v>0</v>
      </c>
      <c r="D354" s="77"/>
      <c r="E354" s="78"/>
      <c r="F354" s="78"/>
      <c r="G354" s="78"/>
      <c r="H354" s="78"/>
      <c r="I354" s="79"/>
      <c r="J354" s="79"/>
      <c r="K354" s="79"/>
      <c r="L354" s="79"/>
      <c r="M354" s="78" t="s">
        <v>26</v>
      </c>
      <c r="N354" s="78" t="s">
        <v>26</v>
      </c>
      <c r="O354" s="79"/>
      <c r="P354" s="79"/>
      <c r="Q354" s="79"/>
      <c r="R354" s="79"/>
      <c r="S354" s="79"/>
      <c r="T354" s="79"/>
      <c r="U354" s="79"/>
      <c r="V354" s="79"/>
      <c r="W354" s="96"/>
      <c r="X354" s="79"/>
      <c r="Y354" s="80"/>
      <c r="Z354" s="78"/>
      <c r="AA354" s="79"/>
      <c r="AB354" s="79"/>
      <c r="AC354" s="79"/>
      <c r="AD354" s="81" t="s">
        <v>583</v>
      </c>
      <c r="AE354" s="81">
        <v>84289</v>
      </c>
      <c r="AF354" s="39"/>
      <c r="AG354" s="39"/>
      <c r="AH354" s="81">
        <v>84309</v>
      </c>
      <c r="AI354" s="39"/>
      <c r="AJ354" s="39"/>
      <c r="AK354" s="81">
        <v>84329</v>
      </c>
      <c r="AL354" s="39"/>
      <c r="AM354" s="39"/>
      <c r="AN354" s="25">
        <v>84349</v>
      </c>
      <c r="AO354" s="39"/>
      <c r="AP354" s="39"/>
      <c r="AQ354" s="81">
        <v>84369</v>
      </c>
      <c r="AR354" s="39"/>
      <c r="AS354" s="39"/>
      <c r="AT354" s="81">
        <v>79139</v>
      </c>
      <c r="AU354" s="39"/>
      <c r="AV354" s="39"/>
      <c r="AW354" s="25">
        <v>116119</v>
      </c>
      <c r="AX354" s="39"/>
      <c r="AY354" s="39"/>
      <c r="AZ354" s="25">
        <v>110429</v>
      </c>
      <c r="BA354" s="39"/>
      <c r="BB354" s="39"/>
      <c r="BC354" s="25"/>
      <c r="BD354" s="39"/>
      <c r="BE354" s="39"/>
      <c r="BF354" s="25"/>
      <c r="BG354" s="39"/>
      <c r="BH354" s="39"/>
      <c r="BI354" s="25"/>
      <c r="BJ354" s="39"/>
      <c r="BK354" s="39"/>
      <c r="BL354" s="25"/>
      <c r="BM354" s="39"/>
      <c r="BN354" s="39"/>
    </row>
    <row r="355" spans="1:66" x14ac:dyDescent="0.2">
      <c r="A355" s="30" t="s">
        <v>24</v>
      </c>
      <c r="B355" s="30" t="s">
        <v>25</v>
      </c>
      <c r="C355" s="30">
        <f>'À renseigner'!$I$13</f>
        <v>0</v>
      </c>
      <c r="D355" s="77"/>
      <c r="E355" s="78"/>
      <c r="F355" s="78"/>
      <c r="G355" s="78"/>
      <c r="H355" s="78"/>
      <c r="I355" s="79"/>
      <c r="J355" s="79"/>
      <c r="K355" s="79"/>
      <c r="L355" s="79"/>
      <c r="M355" s="78" t="s">
        <v>26</v>
      </c>
      <c r="N355" s="78" t="s">
        <v>26</v>
      </c>
      <c r="O355" s="79"/>
      <c r="P355" s="79"/>
      <c r="Q355" s="79"/>
      <c r="R355" s="79"/>
      <c r="S355" s="79"/>
      <c r="T355" s="79"/>
      <c r="U355" s="79"/>
      <c r="V355" s="79"/>
      <c r="W355" s="96"/>
      <c r="X355" s="79"/>
      <c r="Y355" s="80"/>
      <c r="Z355" s="78"/>
      <c r="AA355" s="79"/>
      <c r="AB355" s="79"/>
      <c r="AC355" s="79"/>
      <c r="AD355" s="81" t="s">
        <v>583</v>
      </c>
      <c r="AE355" s="81">
        <v>84289</v>
      </c>
      <c r="AF355" s="39"/>
      <c r="AG355" s="39"/>
      <c r="AH355" s="81">
        <v>84309</v>
      </c>
      <c r="AI355" s="39"/>
      <c r="AJ355" s="39"/>
      <c r="AK355" s="81">
        <v>84329</v>
      </c>
      <c r="AL355" s="39"/>
      <c r="AM355" s="39"/>
      <c r="AN355" s="25">
        <v>84349</v>
      </c>
      <c r="AO355" s="39"/>
      <c r="AP355" s="39"/>
      <c r="AQ355" s="81">
        <v>84369</v>
      </c>
      <c r="AR355" s="39"/>
      <c r="AS355" s="39"/>
      <c r="AT355" s="81">
        <v>79139</v>
      </c>
      <c r="AU355" s="39"/>
      <c r="AV355" s="39"/>
      <c r="AW355" s="25">
        <v>116119</v>
      </c>
      <c r="AX355" s="39"/>
      <c r="AY355" s="39"/>
      <c r="AZ355" s="25">
        <v>110429</v>
      </c>
      <c r="BA355" s="39"/>
      <c r="BB355" s="39"/>
      <c r="BC355" s="25"/>
      <c r="BD355" s="39"/>
      <c r="BE355" s="39"/>
      <c r="BF355" s="25"/>
      <c r="BG355" s="39"/>
      <c r="BH355" s="39"/>
      <c r="BI355" s="25"/>
      <c r="BJ355" s="39"/>
      <c r="BK355" s="39"/>
      <c r="BL355" s="25"/>
      <c r="BM355" s="39"/>
      <c r="BN355" s="39"/>
    </row>
    <row r="356" spans="1:66" x14ac:dyDescent="0.2">
      <c r="A356" s="30" t="s">
        <v>24</v>
      </c>
      <c r="B356" s="30" t="s">
        <v>25</v>
      </c>
      <c r="C356" s="30">
        <f>'À renseigner'!$I$13</f>
        <v>0</v>
      </c>
      <c r="D356" s="77"/>
      <c r="E356" s="78"/>
      <c r="F356" s="78"/>
      <c r="G356" s="78"/>
      <c r="H356" s="78"/>
      <c r="I356" s="79"/>
      <c r="J356" s="79"/>
      <c r="K356" s="79"/>
      <c r="L356" s="79"/>
      <c r="M356" s="78" t="s">
        <v>26</v>
      </c>
      <c r="N356" s="78" t="s">
        <v>26</v>
      </c>
      <c r="O356" s="79"/>
      <c r="P356" s="79"/>
      <c r="Q356" s="79"/>
      <c r="R356" s="79"/>
      <c r="S356" s="79"/>
      <c r="T356" s="79"/>
      <c r="U356" s="79"/>
      <c r="V356" s="79"/>
      <c r="W356" s="96"/>
      <c r="X356" s="79"/>
      <c r="Y356" s="80"/>
      <c r="Z356" s="78"/>
      <c r="AA356" s="79"/>
      <c r="AB356" s="79"/>
      <c r="AC356" s="79"/>
      <c r="AD356" s="81" t="s">
        <v>583</v>
      </c>
      <c r="AE356" s="81">
        <v>84289</v>
      </c>
      <c r="AF356" s="39"/>
      <c r="AG356" s="39"/>
      <c r="AH356" s="81">
        <v>84309</v>
      </c>
      <c r="AI356" s="39"/>
      <c r="AJ356" s="39"/>
      <c r="AK356" s="81">
        <v>84329</v>
      </c>
      <c r="AL356" s="39"/>
      <c r="AM356" s="39"/>
      <c r="AN356" s="25">
        <v>84349</v>
      </c>
      <c r="AO356" s="39"/>
      <c r="AP356" s="39"/>
      <c r="AQ356" s="81">
        <v>84369</v>
      </c>
      <c r="AR356" s="39"/>
      <c r="AS356" s="39"/>
      <c r="AT356" s="81">
        <v>79139</v>
      </c>
      <c r="AU356" s="39"/>
      <c r="AV356" s="39"/>
      <c r="AW356" s="25">
        <v>116119</v>
      </c>
      <c r="AX356" s="39"/>
      <c r="AY356" s="39"/>
      <c r="AZ356" s="25">
        <v>110429</v>
      </c>
      <c r="BA356" s="39"/>
      <c r="BB356" s="39"/>
      <c r="BC356" s="25"/>
      <c r="BD356" s="39"/>
      <c r="BE356" s="39"/>
      <c r="BF356" s="25"/>
      <c r="BG356" s="39"/>
      <c r="BH356" s="39"/>
      <c r="BI356" s="25"/>
      <c r="BJ356" s="39"/>
      <c r="BK356" s="39"/>
      <c r="BL356" s="25"/>
      <c r="BM356" s="39"/>
      <c r="BN356" s="39"/>
    </row>
    <row r="357" spans="1:66" x14ac:dyDescent="0.2">
      <c r="A357" s="30" t="s">
        <v>24</v>
      </c>
      <c r="B357" s="30" t="s">
        <v>25</v>
      </c>
      <c r="C357" s="30">
        <f>'À renseigner'!$I$13</f>
        <v>0</v>
      </c>
      <c r="D357" s="77"/>
      <c r="E357" s="78"/>
      <c r="F357" s="78"/>
      <c r="G357" s="78"/>
      <c r="H357" s="78"/>
      <c r="I357" s="79"/>
      <c r="J357" s="79"/>
      <c r="K357" s="79"/>
      <c r="L357" s="79"/>
      <c r="M357" s="78" t="s">
        <v>26</v>
      </c>
      <c r="N357" s="78" t="s">
        <v>26</v>
      </c>
      <c r="O357" s="79"/>
      <c r="P357" s="79"/>
      <c r="Q357" s="79"/>
      <c r="R357" s="79"/>
      <c r="S357" s="79"/>
      <c r="T357" s="79"/>
      <c r="U357" s="79"/>
      <c r="V357" s="79"/>
      <c r="W357" s="96"/>
      <c r="X357" s="79"/>
      <c r="Y357" s="80"/>
      <c r="Z357" s="78"/>
      <c r="AA357" s="79"/>
      <c r="AB357" s="79"/>
      <c r="AC357" s="79"/>
      <c r="AD357" s="81" t="s">
        <v>583</v>
      </c>
      <c r="AE357" s="81">
        <v>84289</v>
      </c>
      <c r="AF357" s="39"/>
      <c r="AG357" s="39"/>
      <c r="AH357" s="81">
        <v>84309</v>
      </c>
      <c r="AI357" s="39"/>
      <c r="AJ357" s="39"/>
      <c r="AK357" s="81">
        <v>84329</v>
      </c>
      <c r="AL357" s="39"/>
      <c r="AM357" s="39"/>
      <c r="AN357" s="25">
        <v>84349</v>
      </c>
      <c r="AO357" s="39"/>
      <c r="AP357" s="39"/>
      <c r="AQ357" s="81">
        <v>84369</v>
      </c>
      <c r="AR357" s="39"/>
      <c r="AS357" s="39"/>
      <c r="AT357" s="81">
        <v>79139</v>
      </c>
      <c r="AU357" s="39"/>
      <c r="AV357" s="39"/>
      <c r="AW357" s="25">
        <v>116119</v>
      </c>
      <c r="AX357" s="39"/>
      <c r="AY357" s="39"/>
      <c r="AZ357" s="25">
        <v>110429</v>
      </c>
      <c r="BA357" s="39"/>
      <c r="BB357" s="39"/>
      <c r="BC357" s="25"/>
      <c r="BD357" s="39"/>
      <c r="BE357" s="39"/>
      <c r="BF357" s="25"/>
      <c r="BG357" s="39"/>
      <c r="BH357" s="39"/>
      <c r="BI357" s="25"/>
      <c r="BJ357" s="39"/>
      <c r="BK357" s="39"/>
      <c r="BL357" s="25"/>
      <c r="BM357" s="39"/>
      <c r="BN357" s="39"/>
    </row>
    <row r="358" spans="1:66" x14ac:dyDescent="0.2">
      <c r="A358" s="30" t="s">
        <v>24</v>
      </c>
      <c r="B358" s="30" t="s">
        <v>25</v>
      </c>
      <c r="C358" s="30">
        <f>'À renseigner'!$I$13</f>
        <v>0</v>
      </c>
      <c r="D358" s="77"/>
      <c r="E358" s="78"/>
      <c r="F358" s="78"/>
      <c r="G358" s="78"/>
      <c r="H358" s="78"/>
      <c r="I358" s="79"/>
      <c r="J358" s="79"/>
      <c r="K358" s="79"/>
      <c r="L358" s="79"/>
      <c r="M358" s="78" t="s">
        <v>26</v>
      </c>
      <c r="N358" s="78" t="s">
        <v>26</v>
      </c>
      <c r="O358" s="79"/>
      <c r="P358" s="79"/>
      <c r="Q358" s="79"/>
      <c r="R358" s="79"/>
      <c r="S358" s="79"/>
      <c r="T358" s="79"/>
      <c r="U358" s="79"/>
      <c r="V358" s="79"/>
      <c r="W358" s="96"/>
      <c r="X358" s="79"/>
      <c r="Y358" s="80"/>
      <c r="Z358" s="78"/>
      <c r="AA358" s="79"/>
      <c r="AB358" s="79"/>
      <c r="AC358" s="79"/>
      <c r="AD358" s="81" t="s">
        <v>583</v>
      </c>
      <c r="AE358" s="81">
        <v>84289</v>
      </c>
      <c r="AF358" s="39"/>
      <c r="AG358" s="39"/>
      <c r="AH358" s="81">
        <v>84309</v>
      </c>
      <c r="AI358" s="39"/>
      <c r="AJ358" s="39"/>
      <c r="AK358" s="81">
        <v>84329</v>
      </c>
      <c r="AL358" s="39"/>
      <c r="AM358" s="39"/>
      <c r="AN358" s="25">
        <v>84349</v>
      </c>
      <c r="AO358" s="39"/>
      <c r="AP358" s="39"/>
      <c r="AQ358" s="81">
        <v>84369</v>
      </c>
      <c r="AR358" s="39"/>
      <c r="AS358" s="39"/>
      <c r="AT358" s="81">
        <v>79139</v>
      </c>
      <c r="AU358" s="39"/>
      <c r="AV358" s="39"/>
      <c r="AW358" s="25">
        <v>116119</v>
      </c>
      <c r="AX358" s="39"/>
      <c r="AY358" s="39"/>
      <c r="AZ358" s="25">
        <v>110429</v>
      </c>
      <c r="BA358" s="39"/>
      <c r="BB358" s="39"/>
      <c r="BC358" s="25"/>
      <c r="BD358" s="39"/>
      <c r="BE358" s="39"/>
      <c r="BF358" s="25"/>
      <c r="BG358" s="39"/>
      <c r="BH358" s="39"/>
      <c r="BI358" s="25"/>
      <c r="BJ358" s="39"/>
      <c r="BK358" s="39"/>
      <c r="BL358" s="25"/>
      <c r="BM358" s="39"/>
      <c r="BN358" s="39"/>
    </row>
    <row r="359" spans="1:66" x14ac:dyDescent="0.2">
      <c r="A359" s="30" t="s">
        <v>24</v>
      </c>
      <c r="B359" s="30" t="s">
        <v>25</v>
      </c>
      <c r="C359" s="30">
        <f>'À renseigner'!$I$13</f>
        <v>0</v>
      </c>
      <c r="D359" s="77"/>
      <c r="E359" s="78"/>
      <c r="F359" s="78"/>
      <c r="G359" s="78"/>
      <c r="H359" s="78"/>
      <c r="I359" s="79"/>
      <c r="J359" s="79"/>
      <c r="K359" s="79"/>
      <c r="L359" s="79"/>
      <c r="M359" s="78" t="s">
        <v>26</v>
      </c>
      <c r="N359" s="78" t="s">
        <v>26</v>
      </c>
      <c r="O359" s="79"/>
      <c r="P359" s="79"/>
      <c r="Q359" s="79"/>
      <c r="R359" s="79"/>
      <c r="S359" s="79"/>
      <c r="T359" s="79"/>
      <c r="U359" s="79"/>
      <c r="V359" s="79"/>
      <c r="W359" s="96"/>
      <c r="X359" s="79"/>
      <c r="Y359" s="80"/>
      <c r="Z359" s="78"/>
      <c r="AA359" s="79"/>
      <c r="AB359" s="79"/>
      <c r="AC359" s="79"/>
      <c r="AD359" s="81" t="s">
        <v>583</v>
      </c>
      <c r="AE359" s="81">
        <v>84289</v>
      </c>
      <c r="AF359" s="39"/>
      <c r="AG359" s="39"/>
      <c r="AH359" s="81">
        <v>84309</v>
      </c>
      <c r="AI359" s="39"/>
      <c r="AJ359" s="39"/>
      <c r="AK359" s="81">
        <v>84329</v>
      </c>
      <c r="AL359" s="39"/>
      <c r="AM359" s="39"/>
      <c r="AN359" s="25">
        <v>84349</v>
      </c>
      <c r="AO359" s="39"/>
      <c r="AP359" s="39"/>
      <c r="AQ359" s="81">
        <v>84369</v>
      </c>
      <c r="AR359" s="39"/>
      <c r="AS359" s="39"/>
      <c r="AT359" s="81">
        <v>79139</v>
      </c>
      <c r="AU359" s="39"/>
      <c r="AV359" s="39"/>
      <c r="AW359" s="25">
        <v>116119</v>
      </c>
      <c r="AX359" s="39"/>
      <c r="AY359" s="39"/>
      <c r="AZ359" s="25">
        <v>110429</v>
      </c>
      <c r="BA359" s="39"/>
      <c r="BB359" s="39"/>
      <c r="BC359" s="25"/>
      <c r="BD359" s="39"/>
      <c r="BE359" s="39"/>
      <c r="BF359" s="25"/>
      <c r="BG359" s="39"/>
      <c r="BH359" s="39"/>
      <c r="BI359" s="25"/>
      <c r="BJ359" s="39"/>
      <c r="BK359" s="39"/>
      <c r="BL359" s="25"/>
      <c r="BM359" s="39"/>
      <c r="BN359" s="39"/>
    </row>
    <row r="360" spans="1:66" x14ac:dyDescent="0.2">
      <c r="A360" s="30" t="s">
        <v>24</v>
      </c>
      <c r="B360" s="30" t="s">
        <v>25</v>
      </c>
      <c r="C360" s="30">
        <f>'À renseigner'!$I$13</f>
        <v>0</v>
      </c>
      <c r="D360" s="77"/>
      <c r="E360" s="78"/>
      <c r="F360" s="78"/>
      <c r="G360" s="78"/>
      <c r="H360" s="78"/>
      <c r="I360" s="79"/>
      <c r="J360" s="79"/>
      <c r="K360" s="79"/>
      <c r="L360" s="79"/>
      <c r="M360" s="78" t="s">
        <v>26</v>
      </c>
      <c r="N360" s="78" t="s">
        <v>26</v>
      </c>
      <c r="O360" s="79"/>
      <c r="P360" s="79"/>
      <c r="Q360" s="79"/>
      <c r="R360" s="79"/>
      <c r="S360" s="79"/>
      <c r="T360" s="79"/>
      <c r="U360" s="79"/>
      <c r="V360" s="79"/>
      <c r="W360" s="96"/>
      <c r="X360" s="79"/>
      <c r="Y360" s="80"/>
      <c r="Z360" s="78"/>
      <c r="AA360" s="79"/>
      <c r="AB360" s="79"/>
      <c r="AC360" s="79"/>
      <c r="AD360" s="81" t="s">
        <v>583</v>
      </c>
      <c r="AE360" s="81">
        <v>84289</v>
      </c>
      <c r="AF360" s="39"/>
      <c r="AG360" s="39"/>
      <c r="AH360" s="81">
        <v>84309</v>
      </c>
      <c r="AI360" s="39"/>
      <c r="AJ360" s="39"/>
      <c r="AK360" s="81">
        <v>84329</v>
      </c>
      <c r="AL360" s="39"/>
      <c r="AM360" s="39"/>
      <c r="AN360" s="25">
        <v>84349</v>
      </c>
      <c r="AO360" s="39"/>
      <c r="AP360" s="39"/>
      <c r="AQ360" s="81">
        <v>84369</v>
      </c>
      <c r="AR360" s="39"/>
      <c r="AS360" s="39"/>
      <c r="AT360" s="81">
        <v>79139</v>
      </c>
      <c r="AU360" s="39"/>
      <c r="AV360" s="39"/>
      <c r="AW360" s="25">
        <v>116119</v>
      </c>
      <c r="AX360" s="39"/>
      <c r="AY360" s="39"/>
      <c r="AZ360" s="25">
        <v>110429</v>
      </c>
      <c r="BA360" s="39"/>
      <c r="BB360" s="39"/>
      <c r="BC360" s="25"/>
      <c r="BD360" s="39"/>
      <c r="BE360" s="39"/>
      <c r="BF360" s="25"/>
      <c r="BG360" s="39"/>
      <c r="BH360" s="39"/>
      <c r="BI360" s="25"/>
      <c r="BJ360" s="39"/>
      <c r="BK360" s="39"/>
      <c r="BL360" s="25"/>
      <c r="BM360" s="39"/>
      <c r="BN360" s="39"/>
    </row>
    <row r="361" spans="1:66" x14ac:dyDescent="0.2">
      <c r="A361" s="30" t="s">
        <v>24</v>
      </c>
      <c r="B361" s="30" t="s">
        <v>25</v>
      </c>
      <c r="C361" s="30">
        <f>'À renseigner'!$I$13</f>
        <v>0</v>
      </c>
      <c r="D361" s="77"/>
      <c r="E361" s="78"/>
      <c r="F361" s="78"/>
      <c r="G361" s="78"/>
      <c r="H361" s="78"/>
      <c r="I361" s="79"/>
      <c r="J361" s="79"/>
      <c r="K361" s="79"/>
      <c r="L361" s="79"/>
      <c r="M361" s="78" t="s">
        <v>26</v>
      </c>
      <c r="N361" s="78" t="s">
        <v>26</v>
      </c>
      <c r="O361" s="79"/>
      <c r="P361" s="79"/>
      <c r="Q361" s="79"/>
      <c r="R361" s="79"/>
      <c r="S361" s="79"/>
      <c r="T361" s="79"/>
      <c r="U361" s="79"/>
      <c r="V361" s="79"/>
      <c r="W361" s="96"/>
      <c r="X361" s="79"/>
      <c r="Y361" s="80"/>
      <c r="Z361" s="78"/>
      <c r="AA361" s="79"/>
      <c r="AB361" s="79"/>
      <c r="AC361" s="79"/>
      <c r="AD361" s="81" t="s">
        <v>583</v>
      </c>
      <c r="AE361" s="81">
        <v>84289</v>
      </c>
      <c r="AF361" s="39"/>
      <c r="AG361" s="39"/>
      <c r="AH361" s="81">
        <v>84309</v>
      </c>
      <c r="AI361" s="39"/>
      <c r="AJ361" s="39"/>
      <c r="AK361" s="81">
        <v>84329</v>
      </c>
      <c r="AL361" s="39"/>
      <c r="AM361" s="39"/>
      <c r="AN361" s="25">
        <v>84349</v>
      </c>
      <c r="AO361" s="39"/>
      <c r="AP361" s="39"/>
      <c r="AQ361" s="81">
        <v>84369</v>
      </c>
      <c r="AR361" s="39"/>
      <c r="AS361" s="39"/>
      <c r="AT361" s="81">
        <v>79139</v>
      </c>
      <c r="AU361" s="39"/>
      <c r="AV361" s="39"/>
      <c r="AW361" s="25">
        <v>116119</v>
      </c>
      <c r="AX361" s="39"/>
      <c r="AY361" s="39"/>
      <c r="AZ361" s="25">
        <v>110429</v>
      </c>
      <c r="BA361" s="39"/>
      <c r="BB361" s="39"/>
      <c r="BC361" s="25"/>
      <c r="BD361" s="39"/>
      <c r="BE361" s="39"/>
      <c r="BF361" s="25"/>
      <c r="BG361" s="39"/>
      <c r="BH361" s="39"/>
      <c r="BI361" s="25"/>
      <c r="BJ361" s="39"/>
      <c r="BK361" s="39"/>
      <c r="BL361" s="25"/>
      <c r="BM361" s="39"/>
      <c r="BN361" s="39"/>
    </row>
    <row r="362" spans="1:66" x14ac:dyDescent="0.2">
      <c r="A362" s="30" t="s">
        <v>24</v>
      </c>
      <c r="B362" s="30" t="s">
        <v>25</v>
      </c>
      <c r="C362" s="30">
        <f>'À renseigner'!$I$13</f>
        <v>0</v>
      </c>
      <c r="D362" s="77"/>
      <c r="E362" s="78"/>
      <c r="F362" s="78"/>
      <c r="G362" s="78"/>
      <c r="H362" s="78"/>
      <c r="I362" s="79"/>
      <c r="J362" s="79"/>
      <c r="K362" s="79"/>
      <c r="L362" s="79"/>
      <c r="M362" s="78" t="s">
        <v>26</v>
      </c>
      <c r="N362" s="78" t="s">
        <v>26</v>
      </c>
      <c r="O362" s="79"/>
      <c r="P362" s="79"/>
      <c r="Q362" s="79"/>
      <c r="R362" s="79"/>
      <c r="S362" s="79"/>
      <c r="T362" s="79"/>
      <c r="U362" s="79"/>
      <c r="V362" s="79"/>
      <c r="W362" s="96"/>
      <c r="X362" s="79"/>
      <c r="Y362" s="80"/>
      <c r="Z362" s="78"/>
      <c r="AA362" s="79"/>
      <c r="AB362" s="79"/>
      <c r="AC362" s="79"/>
      <c r="AD362" s="81" t="s">
        <v>583</v>
      </c>
      <c r="AE362" s="81">
        <v>84289</v>
      </c>
      <c r="AF362" s="39"/>
      <c r="AG362" s="39"/>
      <c r="AH362" s="81">
        <v>84309</v>
      </c>
      <c r="AI362" s="39"/>
      <c r="AJ362" s="39"/>
      <c r="AK362" s="81">
        <v>84329</v>
      </c>
      <c r="AL362" s="39"/>
      <c r="AM362" s="39"/>
      <c r="AN362" s="25">
        <v>84349</v>
      </c>
      <c r="AO362" s="39"/>
      <c r="AP362" s="39"/>
      <c r="AQ362" s="81">
        <v>84369</v>
      </c>
      <c r="AR362" s="39"/>
      <c r="AS362" s="39"/>
      <c r="AT362" s="81">
        <v>79139</v>
      </c>
      <c r="AU362" s="39"/>
      <c r="AV362" s="39"/>
      <c r="AW362" s="25">
        <v>116119</v>
      </c>
      <c r="AX362" s="39"/>
      <c r="AY362" s="39"/>
      <c r="AZ362" s="25">
        <v>110429</v>
      </c>
      <c r="BA362" s="39"/>
      <c r="BB362" s="39"/>
      <c r="BC362" s="25"/>
      <c r="BD362" s="39"/>
      <c r="BE362" s="39"/>
      <c r="BF362" s="25"/>
      <c r="BG362" s="39"/>
      <c r="BH362" s="39"/>
      <c r="BI362" s="25"/>
      <c r="BJ362" s="39"/>
      <c r="BK362" s="39"/>
      <c r="BL362" s="25"/>
      <c r="BM362" s="39"/>
      <c r="BN362" s="39"/>
    </row>
    <row r="363" spans="1:66" x14ac:dyDescent="0.2">
      <c r="A363" s="30" t="s">
        <v>24</v>
      </c>
      <c r="B363" s="30" t="s">
        <v>25</v>
      </c>
      <c r="C363" s="30">
        <f>'À renseigner'!$I$13</f>
        <v>0</v>
      </c>
      <c r="D363" s="77"/>
      <c r="E363" s="78"/>
      <c r="F363" s="78"/>
      <c r="G363" s="78"/>
      <c r="H363" s="78"/>
      <c r="I363" s="79"/>
      <c r="J363" s="79"/>
      <c r="K363" s="79"/>
      <c r="L363" s="79"/>
      <c r="M363" s="78" t="s">
        <v>26</v>
      </c>
      <c r="N363" s="78" t="s">
        <v>26</v>
      </c>
      <c r="O363" s="79"/>
      <c r="P363" s="79"/>
      <c r="Q363" s="79"/>
      <c r="R363" s="79"/>
      <c r="S363" s="79"/>
      <c r="T363" s="79"/>
      <c r="U363" s="79"/>
      <c r="V363" s="79"/>
      <c r="W363" s="96"/>
      <c r="X363" s="79"/>
      <c r="Y363" s="80"/>
      <c r="Z363" s="78"/>
      <c r="AA363" s="79"/>
      <c r="AB363" s="79"/>
      <c r="AC363" s="79"/>
      <c r="AD363" s="81" t="s">
        <v>583</v>
      </c>
      <c r="AE363" s="81">
        <v>84289</v>
      </c>
      <c r="AF363" s="39"/>
      <c r="AG363" s="39"/>
      <c r="AH363" s="81">
        <v>84309</v>
      </c>
      <c r="AI363" s="39"/>
      <c r="AJ363" s="39"/>
      <c r="AK363" s="81">
        <v>84329</v>
      </c>
      <c r="AL363" s="39"/>
      <c r="AM363" s="39"/>
      <c r="AN363" s="25">
        <v>84349</v>
      </c>
      <c r="AO363" s="39"/>
      <c r="AP363" s="39"/>
      <c r="AQ363" s="81">
        <v>84369</v>
      </c>
      <c r="AR363" s="39"/>
      <c r="AS363" s="39"/>
      <c r="AT363" s="81">
        <v>79139</v>
      </c>
      <c r="AU363" s="39"/>
      <c r="AV363" s="39"/>
      <c r="AW363" s="25">
        <v>116119</v>
      </c>
      <c r="AX363" s="39"/>
      <c r="AY363" s="39"/>
      <c r="AZ363" s="25">
        <v>110429</v>
      </c>
      <c r="BA363" s="39"/>
      <c r="BB363" s="39"/>
      <c r="BC363" s="25"/>
      <c r="BD363" s="39"/>
      <c r="BE363" s="39"/>
      <c r="BF363" s="25"/>
      <c r="BG363" s="39"/>
      <c r="BH363" s="39"/>
      <c r="BI363" s="25"/>
      <c r="BJ363" s="39"/>
      <c r="BK363" s="39"/>
      <c r="BL363" s="25"/>
      <c r="BM363" s="39"/>
      <c r="BN363" s="39"/>
    </row>
    <row r="364" spans="1:66" x14ac:dyDescent="0.2">
      <c r="A364" s="30" t="s">
        <v>24</v>
      </c>
      <c r="B364" s="30" t="s">
        <v>25</v>
      </c>
      <c r="C364" s="30">
        <f>'À renseigner'!$I$13</f>
        <v>0</v>
      </c>
      <c r="D364" s="77"/>
      <c r="E364" s="78"/>
      <c r="F364" s="78"/>
      <c r="G364" s="78"/>
      <c r="H364" s="78"/>
      <c r="I364" s="79"/>
      <c r="J364" s="79"/>
      <c r="K364" s="79"/>
      <c r="L364" s="79"/>
      <c r="M364" s="78" t="s">
        <v>26</v>
      </c>
      <c r="N364" s="78" t="s">
        <v>26</v>
      </c>
      <c r="O364" s="79"/>
      <c r="P364" s="79"/>
      <c r="Q364" s="79"/>
      <c r="R364" s="79"/>
      <c r="S364" s="79"/>
      <c r="T364" s="79"/>
      <c r="U364" s="79"/>
      <c r="V364" s="79"/>
      <c r="W364" s="96"/>
      <c r="X364" s="79"/>
      <c r="Y364" s="80"/>
      <c r="Z364" s="78"/>
      <c r="AA364" s="79"/>
      <c r="AB364" s="79"/>
      <c r="AC364" s="79"/>
      <c r="AD364" s="81" t="s">
        <v>583</v>
      </c>
      <c r="AE364" s="81">
        <v>84289</v>
      </c>
      <c r="AF364" s="39"/>
      <c r="AG364" s="39"/>
      <c r="AH364" s="81">
        <v>84309</v>
      </c>
      <c r="AI364" s="39"/>
      <c r="AJ364" s="39"/>
      <c r="AK364" s="81">
        <v>84329</v>
      </c>
      <c r="AL364" s="39"/>
      <c r="AM364" s="39"/>
      <c r="AN364" s="25">
        <v>84349</v>
      </c>
      <c r="AO364" s="39"/>
      <c r="AP364" s="39"/>
      <c r="AQ364" s="81">
        <v>84369</v>
      </c>
      <c r="AR364" s="39"/>
      <c r="AS364" s="39"/>
      <c r="AT364" s="81">
        <v>79139</v>
      </c>
      <c r="AU364" s="39"/>
      <c r="AV364" s="39"/>
      <c r="AW364" s="25">
        <v>116119</v>
      </c>
      <c r="AX364" s="39"/>
      <c r="AY364" s="39"/>
      <c r="AZ364" s="25">
        <v>110429</v>
      </c>
      <c r="BA364" s="39"/>
      <c r="BB364" s="39"/>
      <c r="BC364" s="25"/>
      <c r="BD364" s="39"/>
      <c r="BE364" s="39"/>
      <c r="BF364" s="25"/>
      <c r="BG364" s="39"/>
      <c r="BH364" s="39"/>
      <c r="BI364" s="25"/>
      <c r="BJ364" s="39"/>
      <c r="BK364" s="39"/>
      <c r="BL364" s="25"/>
      <c r="BM364" s="39"/>
      <c r="BN364" s="39"/>
    </row>
    <row r="365" spans="1:66" x14ac:dyDescent="0.2">
      <c r="A365" s="30" t="s">
        <v>24</v>
      </c>
      <c r="B365" s="30" t="s">
        <v>25</v>
      </c>
      <c r="C365" s="30">
        <f>'À renseigner'!$I$13</f>
        <v>0</v>
      </c>
      <c r="D365" s="77"/>
      <c r="E365" s="78"/>
      <c r="F365" s="78"/>
      <c r="G365" s="78"/>
      <c r="H365" s="78"/>
      <c r="I365" s="79"/>
      <c r="J365" s="79"/>
      <c r="K365" s="79"/>
      <c r="L365" s="79"/>
      <c r="M365" s="78" t="s">
        <v>26</v>
      </c>
      <c r="N365" s="78" t="s">
        <v>26</v>
      </c>
      <c r="O365" s="79"/>
      <c r="P365" s="79"/>
      <c r="Q365" s="79"/>
      <c r="R365" s="79"/>
      <c r="S365" s="79"/>
      <c r="T365" s="79"/>
      <c r="U365" s="79"/>
      <c r="V365" s="79"/>
      <c r="W365" s="96"/>
      <c r="X365" s="79"/>
      <c r="Y365" s="80"/>
      <c r="Z365" s="78"/>
      <c r="AA365" s="79"/>
      <c r="AB365" s="79"/>
      <c r="AC365" s="79"/>
      <c r="AD365" s="81" t="s">
        <v>583</v>
      </c>
      <c r="AE365" s="81">
        <v>84289</v>
      </c>
      <c r="AF365" s="39"/>
      <c r="AG365" s="39"/>
      <c r="AH365" s="81">
        <v>84309</v>
      </c>
      <c r="AI365" s="39"/>
      <c r="AJ365" s="39"/>
      <c r="AK365" s="81">
        <v>84329</v>
      </c>
      <c r="AL365" s="39"/>
      <c r="AM365" s="39"/>
      <c r="AN365" s="25">
        <v>84349</v>
      </c>
      <c r="AO365" s="39"/>
      <c r="AP365" s="39"/>
      <c r="AQ365" s="81">
        <v>84369</v>
      </c>
      <c r="AR365" s="39"/>
      <c r="AS365" s="39"/>
      <c r="AT365" s="81">
        <v>79139</v>
      </c>
      <c r="AU365" s="39"/>
      <c r="AV365" s="39"/>
      <c r="AW365" s="25">
        <v>116119</v>
      </c>
      <c r="AX365" s="39"/>
      <c r="AY365" s="39"/>
      <c r="AZ365" s="25">
        <v>110429</v>
      </c>
      <c r="BA365" s="39"/>
      <c r="BB365" s="39"/>
      <c r="BC365" s="25"/>
      <c r="BD365" s="39"/>
      <c r="BE365" s="39"/>
      <c r="BF365" s="25"/>
      <c r="BG365" s="39"/>
      <c r="BH365" s="39"/>
      <c r="BI365" s="25"/>
      <c r="BJ365" s="39"/>
      <c r="BK365" s="39"/>
      <c r="BL365" s="25"/>
      <c r="BM365" s="39"/>
      <c r="BN365" s="39"/>
    </row>
    <row r="366" spans="1:66" x14ac:dyDescent="0.2">
      <c r="A366" s="30" t="s">
        <v>24</v>
      </c>
      <c r="B366" s="30" t="s">
        <v>25</v>
      </c>
      <c r="C366" s="30">
        <f>'À renseigner'!$I$13</f>
        <v>0</v>
      </c>
      <c r="D366" s="77"/>
      <c r="E366" s="78"/>
      <c r="F366" s="78"/>
      <c r="G366" s="78"/>
      <c r="H366" s="78"/>
      <c r="I366" s="79"/>
      <c r="J366" s="79"/>
      <c r="K366" s="79"/>
      <c r="L366" s="79"/>
      <c r="M366" s="78" t="s">
        <v>26</v>
      </c>
      <c r="N366" s="78" t="s">
        <v>26</v>
      </c>
      <c r="O366" s="79"/>
      <c r="P366" s="79"/>
      <c r="Q366" s="79"/>
      <c r="R366" s="79"/>
      <c r="S366" s="79"/>
      <c r="T366" s="79"/>
      <c r="U366" s="79"/>
      <c r="V366" s="79"/>
      <c r="W366" s="96"/>
      <c r="X366" s="79"/>
      <c r="Y366" s="80"/>
      <c r="Z366" s="78"/>
      <c r="AA366" s="79"/>
      <c r="AB366" s="79"/>
      <c r="AC366" s="79"/>
      <c r="AD366" s="81" t="s">
        <v>583</v>
      </c>
      <c r="AE366" s="81">
        <v>84289</v>
      </c>
      <c r="AF366" s="39"/>
      <c r="AG366" s="39"/>
      <c r="AH366" s="81">
        <v>84309</v>
      </c>
      <c r="AI366" s="39"/>
      <c r="AJ366" s="39"/>
      <c r="AK366" s="81">
        <v>84329</v>
      </c>
      <c r="AL366" s="39"/>
      <c r="AM366" s="39"/>
      <c r="AN366" s="25">
        <v>84349</v>
      </c>
      <c r="AO366" s="39"/>
      <c r="AP366" s="39"/>
      <c r="AQ366" s="81">
        <v>84369</v>
      </c>
      <c r="AR366" s="39"/>
      <c r="AS366" s="39"/>
      <c r="AT366" s="81">
        <v>79139</v>
      </c>
      <c r="AU366" s="39"/>
      <c r="AV366" s="39"/>
      <c r="AW366" s="25">
        <v>116119</v>
      </c>
      <c r="AX366" s="39"/>
      <c r="AY366" s="39"/>
      <c r="AZ366" s="25">
        <v>110429</v>
      </c>
      <c r="BA366" s="39"/>
      <c r="BB366" s="39"/>
      <c r="BC366" s="25"/>
      <c r="BD366" s="39"/>
      <c r="BE366" s="39"/>
      <c r="BF366" s="25"/>
      <c r="BG366" s="39"/>
      <c r="BH366" s="39"/>
      <c r="BI366" s="25"/>
      <c r="BJ366" s="39"/>
      <c r="BK366" s="39"/>
      <c r="BL366" s="25"/>
      <c r="BM366" s="39"/>
      <c r="BN366" s="39"/>
    </row>
    <row r="367" spans="1:66" x14ac:dyDescent="0.2">
      <c r="A367" s="30" t="s">
        <v>24</v>
      </c>
      <c r="B367" s="30" t="s">
        <v>25</v>
      </c>
      <c r="C367" s="30">
        <f>'À renseigner'!$I$13</f>
        <v>0</v>
      </c>
      <c r="D367" s="77"/>
      <c r="E367" s="78"/>
      <c r="F367" s="78"/>
      <c r="G367" s="78"/>
      <c r="H367" s="78"/>
      <c r="I367" s="79"/>
      <c r="J367" s="79"/>
      <c r="K367" s="79"/>
      <c r="L367" s="79"/>
      <c r="M367" s="78" t="s">
        <v>26</v>
      </c>
      <c r="N367" s="78" t="s">
        <v>26</v>
      </c>
      <c r="O367" s="79"/>
      <c r="P367" s="79"/>
      <c r="Q367" s="79"/>
      <c r="R367" s="79"/>
      <c r="S367" s="79"/>
      <c r="T367" s="79"/>
      <c r="U367" s="79"/>
      <c r="V367" s="79"/>
      <c r="W367" s="96"/>
      <c r="X367" s="79"/>
      <c r="Y367" s="80"/>
      <c r="Z367" s="78"/>
      <c r="AA367" s="79"/>
      <c r="AB367" s="79"/>
      <c r="AC367" s="79"/>
      <c r="AD367" s="81" t="s">
        <v>583</v>
      </c>
      <c r="AE367" s="81">
        <v>84289</v>
      </c>
      <c r="AF367" s="39"/>
      <c r="AG367" s="39"/>
      <c r="AH367" s="81">
        <v>84309</v>
      </c>
      <c r="AI367" s="39"/>
      <c r="AJ367" s="39"/>
      <c r="AK367" s="81">
        <v>84329</v>
      </c>
      <c r="AL367" s="39"/>
      <c r="AM367" s="39"/>
      <c r="AN367" s="25">
        <v>84349</v>
      </c>
      <c r="AO367" s="39"/>
      <c r="AP367" s="39"/>
      <c r="AQ367" s="81">
        <v>84369</v>
      </c>
      <c r="AR367" s="39"/>
      <c r="AS367" s="39"/>
      <c r="AT367" s="81">
        <v>79139</v>
      </c>
      <c r="AU367" s="39"/>
      <c r="AV367" s="39"/>
      <c r="AW367" s="25">
        <v>116119</v>
      </c>
      <c r="AX367" s="39"/>
      <c r="AY367" s="39"/>
      <c r="AZ367" s="25">
        <v>110429</v>
      </c>
      <c r="BA367" s="39"/>
      <c r="BB367" s="39"/>
      <c r="BC367" s="25"/>
      <c r="BD367" s="39"/>
      <c r="BE367" s="39"/>
      <c r="BF367" s="25"/>
      <c r="BG367" s="39"/>
      <c r="BH367" s="39"/>
      <c r="BI367" s="25"/>
      <c r="BJ367" s="39"/>
      <c r="BK367" s="39"/>
      <c r="BL367" s="25"/>
      <c r="BM367" s="39"/>
      <c r="BN367" s="39"/>
    </row>
    <row r="368" spans="1:66" x14ac:dyDescent="0.2">
      <c r="A368" s="30" t="s">
        <v>24</v>
      </c>
      <c r="B368" s="30" t="s">
        <v>25</v>
      </c>
      <c r="C368" s="30">
        <f>'À renseigner'!$I$13</f>
        <v>0</v>
      </c>
      <c r="D368" s="77"/>
      <c r="E368" s="78"/>
      <c r="F368" s="78"/>
      <c r="G368" s="78"/>
      <c r="H368" s="78"/>
      <c r="I368" s="79"/>
      <c r="J368" s="79"/>
      <c r="K368" s="79"/>
      <c r="L368" s="79"/>
      <c r="M368" s="78" t="s">
        <v>26</v>
      </c>
      <c r="N368" s="78" t="s">
        <v>26</v>
      </c>
      <c r="O368" s="79"/>
      <c r="P368" s="79"/>
      <c r="Q368" s="79"/>
      <c r="R368" s="79"/>
      <c r="S368" s="79"/>
      <c r="T368" s="79"/>
      <c r="U368" s="79"/>
      <c r="V368" s="79"/>
      <c r="W368" s="96"/>
      <c r="X368" s="79"/>
      <c r="Y368" s="80"/>
      <c r="Z368" s="78"/>
      <c r="AA368" s="79"/>
      <c r="AB368" s="79"/>
      <c r="AC368" s="79"/>
      <c r="AD368" s="81" t="s">
        <v>583</v>
      </c>
      <c r="AE368" s="81">
        <v>84289</v>
      </c>
      <c r="AF368" s="39"/>
      <c r="AG368" s="39"/>
      <c r="AH368" s="81">
        <v>84309</v>
      </c>
      <c r="AI368" s="39"/>
      <c r="AJ368" s="39"/>
      <c r="AK368" s="81">
        <v>84329</v>
      </c>
      <c r="AL368" s="39"/>
      <c r="AM368" s="39"/>
      <c r="AN368" s="25">
        <v>84349</v>
      </c>
      <c r="AO368" s="39"/>
      <c r="AP368" s="39"/>
      <c r="AQ368" s="81">
        <v>84369</v>
      </c>
      <c r="AR368" s="39"/>
      <c r="AS368" s="39"/>
      <c r="AT368" s="81">
        <v>79139</v>
      </c>
      <c r="AU368" s="39"/>
      <c r="AV368" s="39"/>
      <c r="AW368" s="25">
        <v>116119</v>
      </c>
      <c r="AX368" s="39"/>
      <c r="AY368" s="39"/>
      <c r="AZ368" s="25">
        <v>110429</v>
      </c>
      <c r="BA368" s="39"/>
      <c r="BB368" s="39"/>
      <c r="BC368" s="25"/>
      <c r="BD368" s="39"/>
      <c r="BE368" s="39"/>
      <c r="BF368" s="25"/>
      <c r="BG368" s="39"/>
      <c r="BH368" s="39"/>
      <c r="BI368" s="25"/>
      <c r="BJ368" s="39"/>
      <c r="BK368" s="39"/>
      <c r="BL368" s="25"/>
      <c r="BM368" s="39"/>
      <c r="BN368" s="39"/>
    </row>
    <row r="369" spans="1:66" x14ac:dyDescent="0.2">
      <c r="A369" s="30" t="s">
        <v>24</v>
      </c>
      <c r="B369" s="30" t="s">
        <v>25</v>
      </c>
      <c r="C369" s="30">
        <f>'À renseigner'!$I$13</f>
        <v>0</v>
      </c>
      <c r="D369" s="77"/>
      <c r="E369" s="78"/>
      <c r="F369" s="78"/>
      <c r="G369" s="78"/>
      <c r="H369" s="78"/>
      <c r="I369" s="79"/>
      <c r="J369" s="79"/>
      <c r="K369" s="79"/>
      <c r="L369" s="79"/>
      <c r="M369" s="78" t="s">
        <v>26</v>
      </c>
      <c r="N369" s="78" t="s">
        <v>26</v>
      </c>
      <c r="O369" s="79"/>
      <c r="P369" s="79"/>
      <c r="Q369" s="79"/>
      <c r="R369" s="79"/>
      <c r="S369" s="79"/>
      <c r="T369" s="79"/>
      <c r="U369" s="79"/>
      <c r="V369" s="79"/>
      <c r="W369" s="96"/>
      <c r="X369" s="79"/>
      <c r="Y369" s="80"/>
      <c r="Z369" s="78"/>
      <c r="AA369" s="79"/>
      <c r="AB369" s="79"/>
      <c r="AC369" s="79"/>
      <c r="AD369" s="81" t="s">
        <v>583</v>
      </c>
      <c r="AE369" s="81">
        <v>84289</v>
      </c>
      <c r="AF369" s="39"/>
      <c r="AG369" s="39"/>
      <c r="AH369" s="81">
        <v>84309</v>
      </c>
      <c r="AI369" s="39"/>
      <c r="AJ369" s="39"/>
      <c r="AK369" s="81">
        <v>84329</v>
      </c>
      <c r="AL369" s="39"/>
      <c r="AM369" s="39"/>
      <c r="AN369" s="25">
        <v>84349</v>
      </c>
      <c r="AO369" s="39"/>
      <c r="AP369" s="39"/>
      <c r="AQ369" s="81">
        <v>84369</v>
      </c>
      <c r="AR369" s="39"/>
      <c r="AS369" s="39"/>
      <c r="AT369" s="81">
        <v>79139</v>
      </c>
      <c r="AU369" s="39"/>
      <c r="AV369" s="39"/>
      <c r="AW369" s="25">
        <v>116119</v>
      </c>
      <c r="AX369" s="39"/>
      <c r="AY369" s="39"/>
      <c r="AZ369" s="25">
        <v>110429</v>
      </c>
      <c r="BA369" s="39"/>
      <c r="BB369" s="39"/>
      <c r="BC369" s="25"/>
      <c r="BD369" s="39"/>
      <c r="BE369" s="39"/>
      <c r="BF369" s="25"/>
      <c r="BG369" s="39"/>
      <c r="BH369" s="39"/>
      <c r="BI369" s="25"/>
      <c r="BJ369" s="39"/>
      <c r="BK369" s="39"/>
      <c r="BL369" s="25"/>
      <c r="BM369" s="39"/>
      <c r="BN369" s="39"/>
    </row>
    <row r="370" spans="1:66" x14ac:dyDescent="0.2">
      <c r="A370" s="30" t="s">
        <v>24</v>
      </c>
      <c r="B370" s="30" t="s">
        <v>25</v>
      </c>
      <c r="C370" s="30">
        <f>'À renseigner'!$I$13</f>
        <v>0</v>
      </c>
      <c r="D370" s="77"/>
      <c r="E370" s="78"/>
      <c r="F370" s="78"/>
      <c r="G370" s="78"/>
      <c r="H370" s="78"/>
      <c r="I370" s="79"/>
      <c r="J370" s="79"/>
      <c r="K370" s="79"/>
      <c r="L370" s="79"/>
      <c r="M370" s="78" t="s">
        <v>26</v>
      </c>
      <c r="N370" s="78" t="s">
        <v>26</v>
      </c>
      <c r="O370" s="79"/>
      <c r="P370" s="79"/>
      <c r="Q370" s="79"/>
      <c r="R370" s="79"/>
      <c r="S370" s="79"/>
      <c r="T370" s="79"/>
      <c r="U370" s="79"/>
      <c r="V370" s="79"/>
      <c r="W370" s="96"/>
      <c r="X370" s="79"/>
      <c r="Y370" s="80"/>
      <c r="Z370" s="78"/>
      <c r="AA370" s="79"/>
      <c r="AB370" s="79"/>
      <c r="AC370" s="79"/>
      <c r="AD370" s="81" t="s">
        <v>583</v>
      </c>
      <c r="AE370" s="81">
        <v>84289</v>
      </c>
      <c r="AF370" s="39"/>
      <c r="AG370" s="39"/>
      <c r="AH370" s="81">
        <v>84309</v>
      </c>
      <c r="AI370" s="39"/>
      <c r="AJ370" s="39"/>
      <c r="AK370" s="81">
        <v>84329</v>
      </c>
      <c r="AL370" s="39"/>
      <c r="AM370" s="39"/>
      <c r="AN370" s="25">
        <v>84349</v>
      </c>
      <c r="AO370" s="39"/>
      <c r="AP370" s="39"/>
      <c r="AQ370" s="81">
        <v>84369</v>
      </c>
      <c r="AR370" s="39"/>
      <c r="AS370" s="39"/>
      <c r="AT370" s="81">
        <v>79139</v>
      </c>
      <c r="AU370" s="39"/>
      <c r="AV370" s="39"/>
      <c r="AW370" s="25">
        <v>116119</v>
      </c>
      <c r="AX370" s="39"/>
      <c r="AY370" s="39"/>
      <c r="AZ370" s="25">
        <v>110429</v>
      </c>
      <c r="BA370" s="39"/>
      <c r="BB370" s="39"/>
      <c r="BC370" s="25"/>
      <c r="BD370" s="39"/>
      <c r="BE370" s="39"/>
      <c r="BF370" s="25"/>
      <c r="BG370" s="39"/>
      <c r="BH370" s="39"/>
      <c r="BI370" s="25"/>
      <c r="BJ370" s="39"/>
      <c r="BK370" s="39"/>
      <c r="BL370" s="25"/>
      <c r="BM370" s="39"/>
      <c r="BN370" s="39"/>
    </row>
    <row r="371" spans="1:66" x14ac:dyDescent="0.2">
      <c r="A371" s="30" t="s">
        <v>24</v>
      </c>
      <c r="B371" s="30" t="s">
        <v>25</v>
      </c>
      <c r="C371" s="30">
        <f>'À renseigner'!$I$13</f>
        <v>0</v>
      </c>
      <c r="D371" s="77"/>
      <c r="E371" s="78"/>
      <c r="F371" s="78"/>
      <c r="G371" s="78"/>
      <c r="H371" s="78"/>
      <c r="I371" s="79"/>
      <c r="J371" s="79"/>
      <c r="K371" s="79"/>
      <c r="L371" s="79"/>
      <c r="M371" s="78" t="s">
        <v>26</v>
      </c>
      <c r="N371" s="78" t="s">
        <v>26</v>
      </c>
      <c r="O371" s="79"/>
      <c r="P371" s="79"/>
      <c r="Q371" s="79"/>
      <c r="R371" s="79"/>
      <c r="S371" s="79"/>
      <c r="T371" s="79"/>
      <c r="U371" s="79"/>
      <c r="V371" s="79"/>
      <c r="W371" s="96"/>
      <c r="X371" s="79"/>
      <c r="Y371" s="80"/>
      <c r="Z371" s="78"/>
      <c r="AA371" s="79"/>
      <c r="AB371" s="79"/>
      <c r="AC371" s="79"/>
      <c r="AD371" s="81" t="s">
        <v>583</v>
      </c>
      <c r="AE371" s="81">
        <v>84289</v>
      </c>
      <c r="AF371" s="39"/>
      <c r="AG371" s="39"/>
      <c r="AH371" s="81">
        <v>84309</v>
      </c>
      <c r="AI371" s="39"/>
      <c r="AJ371" s="39"/>
      <c r="AK371" s="81">
        <v>84329</v>
      </c>
      <c r="AL371" s="39"/>
      <c r="AM371" s="39"/>
      <c r="AN371" s="25">
        <v>84349</v>
      </c>
      <c r="AO371" s="39"/>
      <c r="AP371" s="39"/>
      <c r="AQ371" s="81">
        <v>84369</v>
      </c>
      <c r="AR371" s="39"/>
      <c r="AS371" s="39"/>
      <c r="AT371" s="81">
        <v>79139</v>
      </c>
      <c r="AU371" s="39"/>
      <c r="AV371" s="39"/>
      <c r="AW371" s="25">
        <v>116119</v>
      </c>
      <c r="AX371" s="39"/>
      <c r="AY371" s="39"/>
      <c r="AZ371" s="25">
        <v>110429</v>
      </c>
      <c r="BA371" s="39"/>
      <c r="BB371" s="39"/>
      <c r="BC371" s="25"/>
      <c r="BD371" s="39"/>
      <c r="BE371" s="39"/>
      <c r="BF371" s="25"/>
      <c r="BG371" s="39"/>
      <c r="BH371" s="39"/>
      <c r="BI371" s="25"/>
      <c r="BJ371" s="39"/>
      <c r="BK371" s="39"/>
      <c r="BL371" s="25"/>
      <c r="BM371" s="39"/>
      <c r="BN371" s="39"/>
    </row>
    <row r="372" spans="1:66" x14ac:dyDescent="0.2">
      <c r="A372" s="30" t="s">
        <v>24</v>
      </c>
      <c r="B372" s="30" t="s">
        <v>25</v>
      </c>
      <c r="C372" s="30">
        <f>'À renseigner'!$I$13</f>
        <v>0</v>
      </c>
      <c r="D372" s="77"/>
      <c r="E372" s="78"/>
      <c r="F372" s="78"/>
      <c r="G372" s="78"/>
      <c r="H372" s="78"/>
      <c r="I372" s="79"/>
      <c r="J372" s="79"/>
      <c r="K372" s="79"/>
      <c r="L372" s="79"/>
      <c r="M372" s="78" t="s">
        <v>26</v>
      </c>
      <c r="N372" s="78" t="s">
        <v>26</v>
      </c>
      <c r="O372" s="79"/>
      <c r="P372" s="79"/>
      <c r="Q372" s="79"/>
      <c r="R372" s="79"/>
      <c r="S372" s="79"/>
      <c r="T372" s="79"/>
      <c r="U372" s="79"/>
      <c r="V372" s="79"/>
      <c r="W372" s="96"/>
      <c r="X372" s="79"/>
      <c r="Y372" s="80"/>
      <c r="Z372" s="78"/>
      <c r="AA372" s="79"/>
      <c r="AB372" s="79"/>
      <c r="AC372" s="79"/>
      <c r="AD372" s="81" t="s">
        <v>583</v>
      </c>
      <c r="AE372" s="81">
        <v>84289</v>
      </c>
      <c r="AF372" s="39"/>
      <c r="AG372" s="39"/>
      <c r="AH372" s="81">
        <v>84309</v>
      </c>
      <c r="AI372" s="39"/>
      <c r="AJ372" s="39"/>
      <c r="AK372" s="81">
        <v>84329</v>
      </c>
      <c r="AL372" s="39"/>
      <c r="AM372" s="39"/>
      <c r="AN372" s="25">
        <v>84349</v>
      </c>
      <c r="AO372" s="39"/>
      <c r="AP372" s="39"/>
      <c r="AQ372" s="81">
        <v>84369</v>
      </c>
      <c r="AR372" s="39"/>
      <c r="AS372" s="39"/>
      <c r="AT372" s="81">
        <v>79139</v>
      </c>
      <c r="AU372" s="39"/>
      <c r="AV372" s="39"/>
      <c r="AW372" s="25">
        <v>116119</v>
      </c>
      <c r="AX372" s="39"/>
      <c r="AY372" s="39"/>
      <c r="AZ372" s="25">
        <v>110429</v>
      </c>
      <c r="BA372" s="39"/>
      <c r="BB372" s="39"/>
      <c r="BC372" s="25"/>
      <c r="BD372" s="39"/>
      <c r="BE372" s="39"/>
      <c r="BF372" s="25"/>
      <c r="BG372" s="39"/>
      <c r="BH372" s="39"/>
      <c r="BI372" s="25"/>
      <c r="BJ372" s="39"/>
      <c r="BK372" s="39"/>
      <c r="BL372" s="25"/>
      <c r="BM372" s="39"/>
      <c r="BN372" s="39"/>
    </row>
    <row r="373" spans="1:66" x14ac:dyDescent="0.2">
      <c r="A373" s="30" t="s">
        <v>24</v>
      </c>
      <c r="B373" s="30" t="s">
        <v>25</v>
      </c>
      <c r="C373" s="30">
        <f>'À renseigner'!$I$13</f>
        <v>0</v>
      </c>
      <c r="D373" s="77"/>
      <c r="E373" s="78"/>
      <c r="F373" s="78"/>
      <c r="G373" s="78"/>
      <c r="H373" s="78"/>
      <c r="I373" s="79"/>
      <c r="J373" s="79"/>
      <c r="K373" s="79"/>
      <c r="L373" s="79"/>
      <c r="M373" s="78" t="s">
        <v>26</v>
      </c>
      <c r="N373" s="78" t="s">
        <v>26</v>
      </c>
      <c r="O373" s="79"/>
      <c r="P373" s="79"/>
      <c r="Q373" s="79"/>
      <c r="R373" s="79"/>
      <c r="S373" s="79"/>
      <c r="T373" s="79"/>
      <c r="U373" s="79"/>
      <c r="V373" s="79"/>
      <c r="W373" s="96"/>
      <c r="X373" s="79"/>
      <c r="Y373" s="80"/>
      <c r="Z373" s="78"/>
      <c r="AA373" s="79"/>
      <c r="AB373" s="79"/>
      <c r="AC373" s="79"/>
      <c r="AD373" s="81" t="s">
        <v>583</v>
      </c>
      <c r="AE373" s="81">
        <v>84289</v>
      </c>
      <c r="AF373" s="39"/>
      <c r="AG373" s="39"/>
      <c r="AH373" s="81">
        <v>84309</v>
      </c>
      <c r="AI373" s="39"/>
      <c r="AJ373" s="39"/>
      <c r="AK373" s="81">
        <v>84329</v>
      </c>
      <c r="AL373" s="39"/>
      <c r="AM373" s="39"/>
      <c r="AN373" s="25">
        <v>84349</v>
      </c>
      <c r="AO373" s="39"/>
      <c r="AP373" s="39"/>
      <c r="AQ373" s="81">
        <v>84369</v>
      </c>
      <c r="AR373" s="39"/>
      <c r="AS373" s="39"/>
      <c r="AT373" s="81">
        <v>79139</v>
      </c>
      <c r="AU373" s="39"/>
      <c r="AV373" s="39"/>
      <c r="AW373" s="25">
        <v>116119</v>
      </c>
      <c r="AX373" s="39"/>
      <c r="AY373" s="39"/>
      <c r="AZ373" s="25">
        <v>110429</v>
      </c>
      <c r="BA373" s="39"/>
      <c r="BB373" s="39"/>
      <c r="BC373" s="25"/>
      <c r="BD373" s="39"/>
      <c r="BE373" s="39"/>
      <c r="BF373" s="25"/>
      <c r="BG373" s="39"/>
      <c r="BH373" s="39"/>
      <c r="BI373" s="25"/>
      <c r="BJ373" s="39"/>
      <c r="BK373" s="39"/>
      <c r="BL373" s="25"/>
      <c r="BM373" s="39"/>
      <c r="BN373" s="39"/>
    </row>
    <row r="374" spans="1:66" x14ac:dyDescent="0.2">
      <c r="A374" s="30" t="s">
        <v>24</v>
      </c>
      <c r="B374" s="30" t="s">
        <v>25</v>
      </c>
      <c r="C374" s="30">
        <f>'À renseigner'!$I$13</f>
        <v>0</v>
      </c>
      <c r="D374" s="77"/>
      <c r="E374" s="78"/>
      <c r="F374" s="78"/>
      <c r="G374" s="78"/>
      <c r="H374" s="78"/>
      <c r="I374" s="79"/>
      <c r="J374" s="79"/>
      <c r="K374" s="79"/>
      <c r="L374" s="79"/>
      <c r="M374" s="78" t="s">
        <v>26</v>
      </c>
      <c r="N374" s="78" t="s">
        <v>26</v>
      </c>
      <c r="O374" s="79"/>
      <c r="P374" s="79"/>
      <c r="Q374" s="79"/>
      <c r="R374" s="79"/>
      <c r="S374" s="79"/>
      <c r="T374" s="79"/>
      <c r="U374" s="79"/>
      <c r="V374" s="79"/>
      <c r="W374" s="96"/>
      <c r="X374" s="79"/>
      <c r="Y374" s="80"/>
      <c r="Z374" s="78"/>
      <c r="AA374" s="79"/>
      <c r="AB374" s="79"/>
      <c r="AC374" s="79"/>
      <c r="AD374" s="81" t="s">
        <v>583</v>
      </c>
      <c r="AE374" s="81">
        <v>84289</v>
      </c>
      <c r="AF374" s="39"/>
      <c r="AG374" s="39"/>
      <c r="AH374" s="81">
        <v>84309</v>
      </c>
      <c r="AI374" s="39"/>
      <c r="AJ374" s="39"/>
      <c r="AK374" s="81">
        <v>84329</v>
      </c>
      <c r="AL374" s="39"/>
      <c r="AM374" s="39"/>
      <c r="AN374" s="25">
        <v>84349</v>
      </c>
      <c r="AO374" s="39"/>
      <c r="AP374" s="39"/>
      <c r="AQ374" s="81">
        <v>84369</v>
      </c>
      <c r="AR374" s="39"/>
      <c r="AS374" s="39"/>
      <c r="AT374" s="81">
        <v>79139</v>
      </c>
      <c r="AU374" s="39"/>
      <c r="AV374" s="39"/>
      <c r="AW374" s="25">
        <v>116119</v>
      </c>
      <c r="AX374" s="39"/>
      <c r="AY374" s="39"/>
      <c r="AZ374" s="25">
        <v>110429</v>
      </c>
      <c r="BA374" s="39"/>
      <c r="BB374" s="39"/>
      <c r="BC374" s="25"/>
      <c r="BD374" s="39"/>
      <c r="BE374" s="39"/>
      <c r="BF374" s="25"/>
      <c r="BG374" s="39"/>
      <c r="BH374" s="39"/>
      <c r="BI374" s="25"/>
      <c r="BJ374" s="39"/>
      <c r="BK374" s="39"/>
      <c r="BL374" s="25"/>
      <c r="BM374" s="39"/>
      <c r="BN374" s="39"/>
    </row>
    <row r="375" spans="1:66" x14ac:dyDescent="0.2">
      <c r="A375" s="30" t="s">
        <v>24</v>
      </c>
      <c r="B375" s="30" t="s">
        <v>25</v>
      </c>
      <c r="C375" s="30">
        <f>'À renseigner'!$I$13</f>
        <v>0</v>
      </c>
      <c r="D375" s="77"/>
      <c r="E375" s="78"/>
      <c r="F375" s="78"/>
      <c r="G375" s="78"/>
      <c r="H375" s="78"/>
      <c r="I375" s="79"/>
      <c r="J375" s="79"/>
      <c r="K375" s="79"/>
      <c r="L375" s="79"/>
      <c r="M375" s="78" t="s">
        <v>26</v>
      </c>
      <c r="N375" s="78" t="s">
        <v>26</v>
      </c>
      <c r="O375" s="79"/>
      <c r="P375" s="79"/>
      <c r="Q375" s="79"/>
      <c r="R375" s="79"/>
      <c r="S375" s="79"/>
      <c r="T375" s="79"/>
      <c r="U375" s="79"/>
      <c r="V375" s="79"/>
      <c r="W375" s="96"/>
      <c r="X375" s="79"/>
      <c r="Y375" s="80"/>
      <c r="Z375" s="78"/>
      <c r="AA375" s="79"/>
      <c r="AB375" s="79"/>
      <c r="AC375" s="79"/>
      <c r="AD375" s="81" t="s">
        <v>583</v>
      </c>
      <c r="AE375" s="81">
        <v>84289</v>
      </c>
      <c r="AF375" s="39"/>
      <c r="AG375" s="39"/>
      <c r="AH375" s="81">
        <v>84309</v>
      </c>
      <c r="AI375" s="39"/>
      <c r="AJ375" s="39"/>
      <c r="AK375" s="81">
        <v>84329</v>
      </c>
      <c r="AL375" s="39"/>
      <c r="AM375" s="39"/>
      <c r="AN375" s="25">
        <v>84349</v>
      </c>
      <c r="AO375" s="39"/>
      <c r="AP375" s="39"/>
      <c r="AQ375" s="81">
        <v>84369</v>
      </c>
      <c r="AR375" s="39"/>
      <c r="AS375" s="39"/>
      <c r="AT375" s="81">
        <v>79139</v>
      </c>
      <c r="AU375" s="39"/>
      <c r="AV375" s="39"/>
      <c r="AW375" s="25">
        <v>116119</v>
      </c>
      <c r="AX375" s="39"/>
      <c r="AY375" s="39"/>
      <c r="AZ375" s="25">
        <v>110429</v>
      </c>
      <c r="BA375" s="39"/>
      <c r="BB375" s="39"/>
      <c r="BC375" s="25"/>
      <c r="BD375" s="39"/>
      <c r="BE375" s="39"/>
      <c r="BF375" s="25"/>
      <c r="BG375" s="39"/>
      <c r="BH375" s="39"/>
      <c r="BI375" s="25"/>
      <c r="BJ375" s="39"/>
      <c r="BK375" s="39"/>
      <c r="BL375" s="25"/>
      <c r="BM375" s="39"/>
      <c r="BN375" s="39"/>
    </row>
    <row r="376" spans="1:66" x14ac:dyDescent="0.2">
      <c r="A376" s="30" t="s">
        <v>24</v>
      </c>
      <c r="B376" s="30" t="s">
        <v>25</v>
      </c>
      <c r="C376" s="30">
        <f>'À renseigner'!$I$13</f>
        <v>0</v>
      </c>
      <c r="D376" s="77"/>
      <c r="E376" s="78"/>
      <c r="F376" s="78"/>
      <c r="G376" s="78"/>
      <c r="H376" s="78"/>
      <c r="I376" s="79"/>
      <c r="J376" s="79"/>
      <c r="K376" s="79"/>
      <c r="L376" s="79"/>
      <c r="M376" s="78" t="s">
        <v>26</v>
      </c>
      <c r="N376" s="78" t="s">
        <v>26</v>
      </c>
      <c r="O376" s="79"/>
      <c r="P376" s="79"/>
      <c r="Q376" s="79"/>
      <c r="R376" s="79"/>
      <c r="S376" s="79"/>
      <c r="T376" s="79"/>
      <c r="U376" s="79"/>
      <c r="V376" s="79"/>
      <c r="W376" s="96"/>
      <c r="X376" s="79"/>
      <c r="Y376" s="80"/>
      <c r="Z376" s="78"/>
      <c r="AA376" s="79"/>
      <c r="AB376" s="79"/>
      <c r="AC376" s="79"/>
      <c r="AD376" s="81" t="s">
        <v>583</v>
      </c>
      <c r="AE376" s="81">
        <v>84289</v>
      </c>
      <c r="AF376" s="39"/>
      <c r="AG376" s="39"/>
      <c r="AH376" s="81">
        <v>84309</v>
      </c>
      <c r="AI376" s="39"/>
      <c r="AJ376" s="39"/>
      <c r="AK376" s="81">
        <v>84329</v>
      </c>
      <c r="AL376" s="39"/>
      <c r="AM376" s="39"/>
      <c r="AN376" s="25">
        <v>84349</v>
      </c>
      <c r="AO376" s="39"/>
      <c r="AP376" s="39"/>
      <c r="AQ376" s="81">
        <v>84369</v>
      </c>
      <c r="AR376" s="39"/>
      <c r="AS376" s="39"/>
      <c r="AT376" s="81">
        <v>79139</v>
      </c>
      <c r="AU376" s="39"/>
      <c r="AV376" s="39"/>
      <c r="AW376" s="25">
        <v>116119</v>
      </c>
      <c r="AX376" s="39"/>
      <c r="AY376" s="39"/>
      <c r="AZ376" s="25">
        <v>110429</v>
      </c>
      <c r="BA376" s="39"/>
      <c r="BB376" s="39"/>
      <c r="BC376" s="25"/>
      <c r="BD376" s="39"/>
      <c r="BE376" s="39"/>
      <c r="BF376" s="25"/>
      <c r="BG376" s="39"/>
      <c r="BH376" s="39"/>
      <c r="BI376" s="25"/>
      <c r="BJ376" s="39"/>
      <c r="BK376" s="39"/>
      <c r="BL376" s="25"/>
      <c r="BM376" s="39"/>
      <c r="BN376" s="39"/>
    </row>
    <row r="377" spans="1:66" x14ac:dyDescent="0.2">
      <c r="A377" s="30" t="s">
        <v>24</v>
      </c>
      <c r="B377" s="30" t="s">
        <v>25</v>
      </c>
      <c r="C377" s="30">
        <f>'À renseigner'!$I$13</f>
        <v>0</v>
      </c>
      <c r="D377" s="77"/>
      <c r="E377" s="78"/>
      <c r="F377" s="78"/>
      <c r="G377" s="78"/>
      <c r="H377" s="78"/>
      <c r="I377" s="79"/>
      <c r="J377" s="79"/>
      <c r="K377" s="79"/>
      <c r="L377" s="79"/>
      <c r="M377" s="78" t="s">
        <v>26</v>
      </c>
      <c r="N377" s="78" t="s">
        <v>26</v>
      </c>
      <c r="O377" s="79"/>
      <c r="P377" s="79"/>
      <c r="Q377" s="79"/>
      <c r="R377" s="79"/>
      <c r="S377" s="79"/>
      <c r="T377" s="79"/>
      <c r="U377" s="79"/>
      <c r="V377" s="79"/>
      <c r="W377" s="96"/>
      <c r="X377" s="79"/>
      <c r="Y377" s="80"/>
      <c r="Z377" s="78"/>
      <c r="AA377" s="79"/>
      <c r="AB377" s="79"/>
      <c r="AC377" s="79"/>
      <c r="AD377" s="81" t="s">
        <v>583</v>
      </c>
      <c r="AE377" s="81">
        <v>84289</v>
      </c>
      <c r="AF377" s="39"/>
      <c r="AG377" s="39"/>
      <c r="AH377" s="81">
        <v>84309</v>
      </c>
      <c r="AI377" s="39"/>
      <c r="AJ377" s="39"/>
      <c r="AK377" s="81">
        <v>84329</v>
      </c>
      <c r="AL377" s="39"/>
      <c r="AM377" s="39"/>
      <c r="AN377" s="25">
        <v>84349</v>
      </c>
      <c r="AO377" s="39"/>
      <c r="AP377" s="39"/>
      <c r="AQ377" s="81">
        <v>84369</v>
      </c>
      <c r="AR377" s="39"/>
      <c r="AS377" s="39"/>
      <c r="AT377" s="81">
        <v>79139</v>
      </c>
      <c r="AU377" s="39"/>
      <c r="AV377" s="39"/>
      <c r="AW377" s="25">
        <v>116119</v>
      </c>
      <c r="AX377" s="39"/>
      <c r="AY377" s="39"/>
      <c r="AZ377" s="25">
        <v>110429</v>
      </c>
      <c r="BA377" s="39"/>
      <c r="BB377" s="39"/>
      <c r="BC377" s="25"/>
      <c r="BD377" s="39"/>
      <c r="BE377" s="39"/>
      <c r="BF377" s="25"/>
      <c r="BG377" s="39"/>
      <c r="BH377" s="39"/>
      <c r="BI377" s="25"/>
      <c r="BJ377" s="39"/>
      <c r="BK377" s="39"/>
      <c r="BL377" s="25"/>
      <c r="BM377" s="39"/>
      <c r="BN377" s="39"/>
    </row>
    <row r="378" spans="1:66" x14ac:dyDescent="0.2">
      <c r="A378" s="30" t="s">
        <v>24</v>
      </c>
      <c r="B378" s="30" t="s">
        <v>25</v>
      </c>
      <c r="C378" s="30">
        <f>'À renseigner'!$I$13</f>
        <v>0</v>
      </c>
      <c r="D378" s="77"/>
      <c r="E378" s="78"/>
      <c r="F378" s="78"/>
      <c r="G378" s="78"/>
      <c r="H378" s="78"/>
      <c r="I378" s="79"/>
      <c r="J378" s="79"/>
      <c r="K378" s="79"/>
      <c r="L378" s="79"/>
      <c r="M378" s="78" t="s">
        <v>26</v>
      </c>
      <c r="N378" s="78" t="s">
        <v>26</v>
      </c>
      <c r="O378" s="79"/>
      <c r="P378" s="79"/>
      <c r="Q378" s="79"/>
      <c r="R378" s="79"/>
      <c r="S378" s="79"/>
      <c r="T378" s="79"/>
      <c r="U378" s="79"/>
      <c r="V378" s="79"/>
      <c r="W378" s="96"/>
      <c r="X378" s="79"/>
      <c r="Y378" s="80"/>
      <c r="Z378" s="78"/>
      <c r="AA378" s="79"/>
      <c r="AB378" s="79"/>
      <c r="AC378" s="79"/>
      <c r="AD378" s="81" t="s">
        <v>583</v>
      </c>
      <c r="AE378" s="81">
        <v>84289</v>
      </c>
      <c r="AF378" s="39"/>
      <c r="AG378" s="39"/>
      <c r="AH378" s="81">
        <v>84309</v>
      </c>
      <c r="AI378" s="39"/>
      <c r="AJ378" s="39"/>
      <c r="AK378" s="81">
        <v>84329</v>
      </c>
      <c r="AL378" s="39"/>
      <c r="AM378" s="39"/>
      <c r="AN378" s="25">
        <v>84349</v>
      </c>
      <c r="AO378" s="39"/>
      <c r="AP378" s="39"/>
      <c r="AQ378" s="81">
        <v>84369</v>
      </c>
      <c r="AR378" s="39"/>
      <c r="AS378" s="39"/>
      <c r="AT378" s="81">
        <v>79139</v>
      </c>
      <c r="AU378" s="39"/>
      <c r="AV378" s="39"/>
      <c r="AW378" s="25">
        <v>116119</v>
      </c>
      <c r="AX378" s="39"/>
      <c r="AY378" s="39"/>
      <c r="AZ378" s="25">
        <v>110429</v>
      </c>
      <c r="BA378" s="39"/>
      <c r="BB378" s="39"/>
      <c r="BC378" s="25"/>
      <c r="BD378" s="39"/>
      <c r="BE378" s="39"/>
      <c r="BF378" s="25"/>
      <c r="BG378" s="39"/>
      <c r="BH378" s="39"/>
      <c r="BI378" s="25"/>
      <c r="BJ378" s="39"/>
      <c r="BK378" s="39"/>
      <c r="BL378" s="25"/>
      <c r="BM378" s="39"/>
      <c r="BN378" s="39"/>
    </row>
    <row r="379" spans="1:66" x14ac:dyDescent="0.2">
      <c r="A379" s="30" t="s">
        <v>24</v>
      </c>
      <c r="B379" s="30" t="s">
        <v>25</v>
      </c>
      <c r="C379" s="30">
        <f>'À renseigner'!$I$13</f>
        <v>0</v>
      </c>
      <c r="D379" s="77"/>
      <c r="E379" s="78"/>
      <c r="F379" s="78"/>
      <c r="G379" s="78"/>
      <c r="H379" s="78"/>
      <c r="I379" s="79"/>
      <c r="J379" s="79"/>
      <c r="K379" s="79"/>
      <c r="L379" s="79"/>
      <c r="M379" s="78" t="s">
        <v>26</v>
      </c>
      <c r="N379" s="78" t="s">
        <v>26</v>
      </c>
      <c r="O379" s="79"/>
      <c r="P379" s="79"/>
      <c r="Q379" s="79"/>
      <c r="R379" s="79"/>
      <c r="S379" s="79"/>
      <c r="T379" s="79"/>
      <c r="U379" s="79"/>
      <c r="V379" s="79"/>
      <c r="W379" s="96"/>
      <c r="X379" s="79"/>
      <c r="Y379" s="80"/>
      <c r="Z379" s="78"/>
      <c r="AA379" s="79"/>
      <c r="AB379" s="79"/>
      <c r="AC379" s="79"/>
      <c r="AD379" s="81" t="s">
        <v>583</v>
      </c>
      <c r="AE379" s="81">
        <v>84289</v>
      </c>
      <c r="AF379" s="39"/>
      <c r="AG379" s="39"/>
      <c r="AH379" s="81">
        <v>84309</v>
      </c>
      <c r="AI379" s="39"/>
      <c r="AJ379" s="39"/>
      <c r="AK379" s="81">
        <v>84329</v>
      </c>
      <c r="AL379" s="39"/>
      <c r="AM379" s="39"/>
      <c r="AN379" s="25">
        <v>84349</v>
      </c>
      <c r="AO379" s="39"/>
      <c r="AP379" s="39"/>
      <c r="AQ379" s="81">
        <v>84369</v>
      </c>
      <c r="AR379" s="39"/>
      <c r="AS379" s="39"/>
      <c r="AT379" s="81">
        <v>79139</v>
      </c>
      <c r="AU379" s="39"/>
      <c r="AV379" s="39"/>
      <c r="AW379" s="25">
        <v>116119</v>
      </c>
      <c r="AX379" s="39"/>
      <c r="AY379" s="39"/>
      <c r="AZ379" s="25">
        <v>110429</v>
      </c>
      <c r="BA379" s="39"/>
      <c r="BB379" s="39"/>
      <c r="BC379" s="25"/>
      <c r="BD379" s="39"/>
      <c r="BE379" s="39"/>
      <c r="BF379" s="25"/>
      <c r="BG379" s="39"/>
      <c r="BH379" s="39"/>
      <c r="BI379" s="25"/>
      <c r="BJ379" s="39"/>
      <c r="BK379" s="39"/>
      <c r="BL379" s="25"/>
      <c r="BM379" s="39"/>
      <c r="BN379" s="39"/>
    </row>
    <row r="380" spans="1:66" x14ac:dyDescent="0.2">
      <c r="A380" s="30" t="s">
        <v>24</v>
      </c>
      <c r="B380" s="30" t="s">
        <v>25</v>
      </c>
      <c r="C380" s="30">
        <f>'À renseigner'!$I$13</f>
        <v>0</v>
      </c>
      <c r="D380" s="77"/>
      <c r="E380" s="78"/>
      <c r="F380" s="78"/>
      <c r="G380" s="78"/>
      <c r="H380" s="78"/>
      <c r="I380" s="79"/>
      <c r="J380" s="79"/>
      <c r="K380" s="79"/>
      <c r="L380" s="79"/>
      <c r="M380" s="78" t="s">
        <v>26</v>
      </c>
      <c r="N380" s="78" t="s">
        <v>26</v>
      </c>
      <c r="O380" s="79"/>
      <c r="P380" s="79"/>
      <c r="Q380" s="79"/>
      <c r="R380" s="79"/>
      <c r="S380" s="79"/>
      <c r="T380" s="79"/>
      <c r="U380" s="79"/>
      <c r="V380" s="79"/>
      <c r="W380" s="96"/>
      <c r="X380" s="79"/>
      <c r="Y380" s="80"/>
      <c r="Z380" s="78"/>
      <c r="AA380" s="79"/>
      <c r="AB380" s="79"/>
      <c r="AC380" s="79"/>
      <c r="AD380" s="81" t="s">
        <v>583</v>
      </c>
      <c r="AE380" s="81">
        <v>84289</v>
      </c>
      <c r="AF380" s="39"/>
      <c r="AG380" s="39"/>
      <c r="AH380" s="81">
        <v>84309</v>
      </c>
      <c r="AI380" s="39"/>
      <c r="AJ380" s="39"/>
      <c r="AK380" s="81">
        <v>84329</v>
      </c>
      <c r="AL380" s="39"/>
      <c r="AM380" s="39"/>
      <c r="AN380" s="25">
        <v>84349</v>
      </c>
      <c r="AO380" s="39"/>
      <c r="AP380" s="39"/>
      <c r="AQ380" s="81">
        <v>84369</v>
      </c>
      <c r="AR380" s="39"/>
      <c r="AS380" s="39"/>
      <c r="AT380" s="81">
        <v>79139</v>
      </c>
      <c r="AU380" s="39"/>
      <c r="AV380" s="39"/>
      <c r="AW380" s="25">
        <v>116119</v>
      </c>
      <c r="AX380" s="39"/>
      <c r="AY380" s="39"/>
      <c r="AZ380" s="25">
        <v>110429</v>
      </c>
      <c r="BA380" s="39"/>
      <c r="BB380" s="39"/>
      <c r="BC380" s="25"/>
      <c r="BD380" s="39"/>
      <c r="BE380" s="39"/>
      <c r="BF380" s="25"/>
      <c r="BG380" s="39"/>
      <c r="BH380" s="39"/>
      <c r="BI380" s="25"/>
      <c r="BJ380" s="39"/>
      <c r="BK380" s="39"/>
      <c r="BL380" s="25"/>
      <c r="BM380" s="39"/>
      <c r="BN380" s="39"/>
    </row>
    <row r="381" spans="1:66" x14ac:dyDescent="0.2">
      <c r="A381" s="30" t="s">
        <v>24</v>
      </c>
      <c r="B381" s="30" t="s">
        <v>25</v>
      </c>
      <c r="C381" s="30">
        <f>'À renseigner'!$I$13</f>
        <v>0</v>
      </c>
      <c r="D381" s="77"/>
      <c r="E381" s="78"/>
      <c r="F381" s="78"/>
      <c r="G381" s="78"/>
      <c r="H381" s="78"/>
      <c r="I381" s="79"/>
      <c r="J381" s="79"/>
      <c r="K381" s="79"/>
      <c r="L381" s="79"/>
      <c r="M381" s="78" t="s">
        <v>26</v>
      </c>
      <c r="N381" s="78" t="s">
        <v>26</v>
      </c>
      <c r="O381" s="79"/>
      <c r="P381" s="79"/>
      <c r="Q381" s="79"/>
      <c r="R381" s="79"/>
      <c r="S381" s="79"/>
      <c r="T381" s="79"/>
      <c r="U381" s="79"/>
      <c r="V381" s="79"/>
      <c r="W381" s="96"/>
      <c r="X381" s="79"/>
      <c r="Y381" s="80"/>
      <c r="Z381" s="78"/>
      <c r="AA381" s="79"/>
      <c r="AB381" s="79"/>
      <c r="AC381" s="79"/>
      <c r="AD381" s="81" t="s">
        <v>583</v>
      </c>
      <c r="AE381" s="81">
        <v>84289</v>
      </c>
      <c r="AF381" s="39"/>
      <c r="AG381" s="39"/>
      <c r="AH381" s="81">
        <v>84309</v>
      </c>
      <c r="AI381" s="39"/>
      <c r="AJ381" s="39"/>
      <c r="AK381" s="81">
        <v>84329</v>
      </c>
      <c r="AL381" s="39"/>
      <c r="AM381" s="39"/>
      <c r="AN381" s="25">
        <v>84349</v>
      </c>
      <c r="AO381" s="39"/>
      <c r="AP381" s="39"/>
      <c r="AQ381" s="81">
        <v>84369</v>
      </c>
      <c r="AR381" s="39"/>
      <c r="AS381" s="39"/>
      <c r="AT381" s="81">
        <v>79139</v>
      </c>
      <c r="AU381" s="39"/>
      <c r="AV381" s="39"/>
      <c r="AW381" s="25">
        <v>116119</v>
      </c>
      <c r="AX381" s="39"/>
      <c r="AY381" s="39"/>
      <c r="AZ381" s="25">
        <v>110429</v>
      </c>
      <c r="BA381" s="39"/>
      <c r="BB381" s="39"/>
      <c r="BC381" s="25"/>
      <c r="BD381" s="39"/>
      <c r="BE381" s="39"/>
      <c r="BF381" s="25"/>
      <c r="BG381" s="39"/>
      <c r="BH381" s="39"/>
      <c r="BI381" s="25"/>
      <c r="BJ381" s="39"/>
      <c r="BK381" s="39"/>
      <c r="BL381" s="25"/>
      <c r="BM381" s="39"/>
      <c r="BN381" s="39"/>
    </row>
    <row r="382" spans="1:66" x14ac:dyDescent="0.2">
      <c r="A382" s="30" t="s">
        <v>24</v>
      </c>
      <c r="B382" s="30" t="s">
        <v>25</v>
      </c>
      <c r="C382" s="30">
        <f>'À renseigner'!$I$13</f>
        <v>0</v>
      </c>
      <c r="D382" s="77"/>
      <c r="E382" s="78"/>
      <c r="F382" s="78"/>
      <c r="G382" s="78"/>
      <c r="H382" s="78"/>
      <c r="I382" s="79"/>
      <c r="J382" s="79"/>
      <c r="K382" s="79"/>
      <c r="L382" s="79"/>
      <c r="M382" s="78" t="s">
        <v>26</v>
      </c>
      <c r="N382" s="78" t="s">
        <v>26</v>
      </c>
      <c r="O382" s="79"/>
      <c r="P382" s="79"/>
      <c r="Q382" s="79"/>
      <c r="R382" s="79"/>
      <c r="S382" s="79"/>
      <c r="T382" s="79"/>
      <c r="U382" s="79"/>
      <c r="V382" s="79"/>
      <c r="W382" s="96"/>
      <c r="X382" s="79"/>
      <c r="Y382" s="80"/>
      <c r="Z382" s="78"/>
      <c r="AA382" s="79"/>
      <c r="AB382" s="79"/>
      <c r="AC382" s="79"/>
      <c r="AD382" s="81" t="s">
        <v>583</v>
      </c>
      <c r="AE382" s="81">
        <v>84289</v>
      </c>
      <c r="AF382" s="39"/>
      <c r="AG382" s="39"/>
      <c r="AH382" s="81">
        <v>84309</v>
      </c>
      <c r="AI382" s="39"/>
      <c r="AJ382" s="39"/>
      <c r="AK382" s="81">
        <v>84329</v>
      </c>
      <c r="AL382" s="39"/>
      <c r="AM382" s="39"/>
      <c r="AN382" s="25">
        <v>84349</v>
      </c>
      <c r="AO382" s="39"/>
      <c r="AP382" s="39"/>
      <c r="AQ382" s="81">
        <v>84369</v>
      </c>
      <c r="AR382" s="39"/>
      <c r="AS382" s="39"/>
      <c r="AT382" s="81">
        <v>79139</v>
      </c>
      <c r="AU382" s="39"/>
      <c r="AV382" s="39"/>
      <c r="AW382" s="25">
        <v>116119</v>
      </c>
      <c r="AX382" s="39"/>
      <c r="AY382" s="39"/>
      <c r="AZ382" s="25">
        <v>110429</v>
      </c>
      <c r="BA382" s="39"/>
      <c r="BB382" s="39"/>
      <c r="BC382" s="25"/>
      <c r="BD382" s="39"/>
      <c r="BE382" s="39"/>
      <c r="BF382" s="25"/>
      <c r="BG382" s="39"/>
      <c r="BH382" s="39"/>
      <c r="BI382" s="25"/>
      <c r="BJ382" s="39"/>
      <c r="BK382" s="39"/>
      <c r="BL382" s="25"/>
      <c r="BM382" s="39"/>
      <c r="BN382" s="39"/>
    </row>
    <row r="383" spans="1:66" x14ac:dyDescent="0.2">
      <c r="A383" s="30" t="s">
        <v>24</v>
      </c>
      <c r="B383" s="30" t="s">
        <v>25</v>
      </c>
      <c r="C383" s="30">
        <f>'À renseigner'!$I$13</f>
        <v>0</v>
      </c>
      <c r="D383" s="77"/>
      <c r="E383" s="78"/>
      <c r="F383" s="78"/>
      <c r="G383" s="78"/>
      <c r="H383" s="78"/>
      <c r="I383" s="79"/>
      <c r="J383" s="79"/>
      <c r="K383" s="79"/>
      <c r="L383" s="79"/>
      <c r="M383" s="78" t="s">
        <v>26</v>
      </c>
      <c r="N383" s="78" t="s">
        <v>26</v>
      </c>
      <c r="O383" s="79"/>
      <c r="P383" s="79"/>
      <c r="Q383" s="79"/>
      <c r="R383" s="79"/>
      <c r="S383" s="79"/>
      <c r="T383" s="79"/>
      <c r="U383" s="79"/>
      <c r="V383" s="79"/>
      <c r="W383" s="96"/>
      <c r="X383" s="79"/>
      <c r="Y383" s="80"/>
      <c r="Z383" s="78"/>
      <c r="AA383" s="79"/>
      <c r="AB383" s="79"/>
      <c r="AC383" s="79"/>
      <c r="AD383" s="81" t="s">
        <v>583</v>
      </c>
      <c r="AE383" s="81">
        <v>84289</v>
      </c>
      <c r="AF383" s="39"/>
      <c r="AG383" s="39"/>
      <c r="AH383" s="81">
        <v>84309</v>
      </c>
      <c r="AI383" s="39"/>
      <c r="AJ383" s="39"/>
      <c r="AK383" s="81">
        <v>84329</v>
      </c>
      <c r="AL383" s="39"/>
      <c r="AM383" s="39"/>
      <c r="AN383" s="25">
        <v>84349</v>
      </c>
      <c r="AO383" s="39"/>
      <c r="AP383" s="39"/>
      <c r="AQ383" s="81">
        <v>84369</v>
      </c>
      <c r="AR383" s="39"/>
      <c r="AS383" s="39"/>
      <c r="AT383" s="81">
        <v>79139</v>
      </c>
      <c r="AU383" s="39"/>
      <c r="AV383" s="39"/>
      <c r="AW383" s="25">
        <v>116119</v>
      </c>
      <c r="AX383" s="39"/>
      <c r="AY383" s="39"/>
      <c r="AZ383" s="25">
        <v>110429</v>
      </c>
      <c r="BA383" s="39"/>
      <c r="BB383" s="39"/>
      <c r="BC383" s="25"/>
      <c r="BD383" s="39"/>
      <c r="BE383" s="39"/>
      <c r="BF383" s="25"/>
      <c r="BG383" s="39"/>
      <c r="BH383" s="39"/>
      <c r="BI383" s="25"/>
      <c r="BJ383" s="39"/>
      <c r="BK383" s="39"/>
      <c r="BL383" s="25"/>
      <c r="BM383" s="39"/>
      <c r="BN383" s="39"/>
    </row>
    <row r="384" spans="1:66" x14ac:dyDescent="0.2">
      <c r="A384" s="30" t="s">
        <v>24</v>
      </c>
      <c r="B384" s="30" t="s">
        <v>25</v>
      </c>
      <c r="C384" s="30">
        <f>'À renseigner'!$I$13</f>
        <v>0</v>
      </c>
      <c r="D384" s="77"/>
      <c r="E384" s="78"/>
      <c r="F384" s="78"/>
      <c r="G384" s="78"/>
      <c r="H384" s="78"/>
      <c r="I384" s="79"/>
      <c r="J384" s="79"/>
      <c r="K384" s="79"/>
      <c r="L384" s="79"/>
      <c r="M384" s="78" t="s">
        <v>26</v>
      </c>
      <c r="N384" s="78" t="s">
        <v>26</v>
      </c>
      <c r="O384" s="79"/>
      <c r="P384" s="79"/>
      <c r="Q384" s="79"/>
      <c r="R384" s="79"/>
      <c r="S384" s="79"/>
      <c r="T384" s="79"/>
      <c r="U384" s="79"/>
      <c r="V384" s="79"/>
      <c r="W384" s="96"/>
      <c r="X384" s="79"/>
      <c r="Y384" s="80"/>
      <c r="Z384" s="78"/>
      <c r="AA384" s="79"/>
      <c r="AB384" s="79"/>
      <c r="AC384" s="79"/>
      <c r="AD384" s="81" t="s">
        <v>583</v>
      </c>
      <c r="AE384" s="81">
        <v>84289</v>
      </c>
      <c r="AF384" s="39"/>
      <c r="AG384" s="39"/>
      <c r="AH384" s="81">
        <v>84309</v>
      </c>
      <c r="AI384" s="39"/>
      <c r="AJ384" s="39"/>
      <c r="AK384" s="81">
        <v>84329</v>
      </c>
      <c r="AL384" s="39"/>
      <c r="AM384" s="39"/>
      <c r="AN384" s="25">
        <v>84349</v>
      </c>
      <c r="AO384" s="39"/>
      <c r="AP384" s="39"/>
      <c r="AQ384" s="81">
        <v>84369</v>
      </c>
      <c r="AR384" s="39"/>
      <c r="AS384" s="39"/>
      <c r="AT384" s="81">
        <v>79139</v>
      </c>
      <c r="AU384" s="39"/>
      <c r="AV384" s="39"/>
      <c r="AW384" s="25">
        <v>116119</v>
      </c>
      <c r="AX384" s="39"/>
      <c r="AY384" s="39"/>
      <c r="AZ384" s="25">
        <v>110429</v>
      </c>
      <c r="BA384" s="39"/>
      <c r="BB384" s="39"/>
      <c r="BC384" s="25"/>
      <c r="BD384" s="39"/>
      <c r="BE384" s="39"/>
      <c r="BF384" s="25"/>
      <c r="BG384" s="39"/>
      <c r="BH384" s="39"/>
      <c r="BI384" s="25"/>
      <c r="BJ384" s="39"/>
      <c r="BK384" s="39"/>
      <c r="BL384" s="25"/>
      <c r="BM384" s="39"/>
      <c r="BN384" s="39"/>
    </row>
    <row r="385" spans="1:66" x14ac:dyDescent="0.2">
      <c r="A385" s="30" t="s">
        <v>24</v>
      </c>
      <c r="B385" s="30" t="s">
        <v>25</v>
      </c>
      <c r="C385" s="30">
        <f>'À renseigner'!$I$13</f>
        <v>0</v>
      </c>
      <c r="D385" s="77"/>
      <c r="E385" s="78"/>
      <c r="F385" s="78"/>
      <c r="G385" s="78"/>
      <c r="H385" s="78"/>
      <c r="I385" s="79"/>
      <c r="J385" s="79"/>
      <c r="K385" s="79"/>
      <c r="L385" s="79"/>
      <c r="M385" s="78" t="s">
        <v>26</v>
      </c>
      <c r="N385" s="78" t="s">
        <v>26</v>
      </c>
      <c r="O385" s="79"/>
      <c r="P385" s="79"/>
      <c r="Q385" s="79"/>
      <c r="R385" s="79"/>
      <c r="S385" s="79"/>
      <c r="T385" s="79"/>
      <c r="U385" s="79"/>
      <c r="V385" s="79"/>
      <c r="W385" s="96"/>
      <c r="X385" s="79"/>
      <c r="Y385" s="80"/>
      <c r="Z385" s="78"/>
      <c r="AA385" s="79"/>
      <c r="AB385" s="79"/>
      <c r="AC385" s="79"/>
      <c r="AD385" s="81" t="s">
        <v>583</v>
      </c>
      <c r="AE385" s="81">
        <v>84289</v>
      </c>
      <c r="AF385" s="39"/>
      <c r="AG385" s="39"/>
      <c r="AH385" s="81">
        <v>84309</v>
      </c>
      <c r="AI385" s="39"/>
      <c r="AJ385" s="39"/>
      <c r="AK385" s="81">
        <v>84329</v>
      </c>
      <c r="AL385" s="39"/>
      <c r="AM385" s="39"/>
      <c r="AN385" s="25">
        <v>84349</v>
      </c>
      <c r="AO385" s="39"/>
      <c r="AP385" s="39"/>
      <c r="AQ385" s="81">
        <v>84369</v>
      </c>
      <c r="AR385" s="39"/>
      <c r="AS385" s="39"/>
      <c r="AT385" s="81">
        <v>79139</v>
      </c>
      <c r="AU385" s="39"/>
      <c r="AV385" s="39"/>
      <c r="AW385" s="25">
        <v>116119</v>
      </c>
      <c r="AX385" s="39"/>
      <c r="AY385" s="39"/>
      <c r="AZ385" s="25">
        <v>110429</v>
      </c>
      <c r="BA385" s="39"/>
      <c r="BB385" s="39"/>
      <c r="BC385" s="25"/>
      <c r="BD385" s="39"/>
      <c r="BE385" s="39"/>
      <c r="BF385" s="25"/>
      <c r="BG385" s="39"/>
      <c r="BH385" s="39"/>
      <c r="BI385" s="25"/>
      <c r="BJ385" s="39"/>
      <c r="BK385" s="39"/>
      <c r="BL385" s="25"/>
      <c r="BM385" s="39"/>
      <c r="BN385" s="39"/>
    </row>
    <row r="386" spans="1:66" x14ac:dyDescent="0.2">
      <c r="A386" s="30" t="s">
        <v>24</v>
      </c>
      <c r="B386" s="30" t="s">
        <v>25</v>
      </c>
      <c r="C386" s="30">
        <f>'À renseigner'!$I$13</f>
        <v>0</v>
      </c>
      <c r="D386" s="77"/>
      <c r="E386" s="78"/>
      <c r="F386" s="78"/>
      <c r="G386" s="78"/>
      <c r="H386" s="78"/>
      <c r="I386" s="79"/>
      <c r="J386" s="79"/>
      <c r="K386" s="79"/>
      <c r="L386" s="79"/>
      <c r="M386" s="78" t="s">
        <v>26</v>
      </c>
      <c r="N386" s="78" t="s">
        <v>26</v>
      </c>
      <c r="O386" s="79"/>
      <c r="P386" s="79"/>
      <c r="Q386" s="79"/>
      <c r="R386" s="79"/>
      <c r="S386" s="79"/>
      <c r="T386" s="79"/>
      <c r="U386" s="79"/>
      <c r="V386" s="79"/>
      <c r="W386" s="96"/>
      <c r="X386" s="79"/>
      <c r="Y386" s="80"/>
      <c r="Z386" s="78"/>
      <c r="AA386" s="79"/>
      <c r="AB386" s="79"/>
      <c r="AC386" s="79"/>
      <c r="AD386" s="81" t="s">
        <v>583</v>
      </c>
      <c r="AE386" s="81">
        <v>84289</v>
      </c>
      <c r="AF386" s="39"/>
      <c r="AG386" s="39"/>
      <c r="AH386" s="81">
        <v>84309</v>
      </c>
      <c r="AI386" s="39"/>
      <c r="AJ386" s="39"/>
      <c r="AK386" s="81">
        <v>84329</v>
      </c>
      <c r="AL386" s="39"/>
      <c r="AM386" s="39"/>
      <c r="AN386" s="25">
        <v>84349</v>
      </c>
      <c r="AO386" s="39"/>
      <c r="AP386" s="39"/>
      <c r="AQ386" s="81">
        <v>84369</v>
      </c>
      <c r="AR386" s="39"/>
      <c r="AS386" s="39"/>
      <c r="AT386" s="81">
        <v>79139</v>
      </c>
      <c r="AU386" s="39"/>
      <c r="AV386" s="39"/>
      <c r="AW386" s="25">
        <v>116119</v>
      </c>
      <c r="AX386" s="39"/>
      <c r="AY386" s="39"/>
      <c r="AZ386" s="25">
        <v>110429</v>
      </c>
      <c r="BA386" s="39"/>
      <c r="BB386" s="39"/>
      <c r="BC386" s="25"/>
      <c r="BD386" s="39"/>
      <c r="BE386" s="39"/>
      <c r="BF386" s="25"/>
      <c r="BG386" s="39"/>
      <c r="BH386" s="39"/>
      <c r="BI386" s="25"/>
      <c r="BJ386" s="39"/>
      <c r="BK386" s="39"/>
      <c r="BL386" s="25"/>
      <c r="BM386" s="39"/>
      <c r="BN386" s="39"/>
    </row>
    <row r="387" spans="1:66" x14ac:dyDescent="0.2">
      <c r="A387" s="30" t="s">
        <v>24</v>
      </c>
      <c r="B387" s="30" t="s">
        <v>25</v>
      </c>
      <c r="C387" s="30">
        <f>'À renseigner'!$I$13</f>
        <v>0</v>
      </c>
      <c r="D387" s="77"/>
      <c r="E387" s="78"/>
      <c r="F387" s="78"/>
      <c r="G387" s="78"/>
      <c r="H387" s="78"/>
      <c r="I387" s="79"/>
      <c r="J387" s="79"/>
      <c r="K387" s="79"/>
      <c r="L387" s="79"/>
      <c r="M387" s="78" t="s">
        <v>26</v>
      </c>
      <c r="N387" s="78" t="s">
        <v>26</v>
      </c>
      <c r="O387" s="79"/>
      <c r="P387" s="79"/>
      <c r="Q387" s="79"/>
      <c r="R387" s="79"/>
      <c r="S387" s="79"/>
      <c r="T387" s="79"/>
      <c r="U387" s="79"/>
      <c r="V387" s="79"/>
      <c r="W387" s="96"/>
      <c r="X387" s="79"/>
      <c r="Y387" s="80"/>
      <c r="Z387" s="78"/>
      <c r="AA387" s="79"/>
      <c r="AB387" s="79"/>
      <c r="AC387" s="79"/>
      <c r="AD387" s="81" t="s">
        <v>583</v>
      </c>
      <c r="AE387" s="81">
        <v>84289</v>
      </c>
      <c r="AF387" s="39"/>
      <c r="AG387" s="39"/>
      <c r="AH387" s="81">
        <v>84309</v>
      </c>
      <c r="AI387" s="39"/>
      <c r="AJ387" s="39"/>
      <c r="AK387" s="81">
        <v>84329</v>
      </c>
      <c r="AL387" s="39"/>
      <c r="AM387" s="39"/>
      <c r="AN387" s="25">
        <v>84349</v>
      </c>
      <c r="AO387" s="39"/>
      <c r="AP387" s="39"/>
      <c r="AQ387" s="81">
        <v>84369</v>
      </c>
      <c r="AR387" s="39"/>
      <c r="AS387" s="39"/>
      <c r="AT387" s="81">
        <v>79139</v>
      </c>
      <c r="AU387" s="39"/>
      <c r="AV387" s="39"/>
      <c r="AW387" s="25">
        <v>116119</v>
      </c>
      <c r="AX387" s="39"/>
      <c r="AY387" s="39"/>
      <c r="AZ387" s="25">
        <v>110429</v>
      </c>
      <c r="BA387" s="39"/>
      <c r="BB387" s="39"/>
      <c r="BC387" s="25"/>
      <c r="BD387" s="39"/>
      <c r="BE387" s="39"/>
      <c r="BF387" s="25"/>
      <c r="BG387" s="39"/>
      <c r="BH387" s="39"/>
      <c r="BI387" s="25"/>
      <c r="BJ387" s="39"/>
      <c r="BK387" s="39"/>
      <c r="BL387" s="25"/>
      <c r="BM387" s="39"/>
      <c r="BN387" s="39"/>
    </row>
    <row r="388" spans="1:66" x14ac:dyDescent="0.2">
      <c r="A388" s="30" t="s">
        <v>24</v>
      </c>
      <c r="B388" s="30" t="s">
        <v>25</v>
      </c>
      <c r="C388" s="30">
        <f>'À renseigner'!$I$13</f>
        <v>0</v>
      </c>
      <c r="D388" s="77"/>
      <c r="E388" s="78"/>
      <c r="F388" s="78"/>
      <c r="G388" s="78"/>
      <c r="H388" s="78"/>
      <c r="I388" s="79"/>
      <c r="J388" s="79"/>
      <c r="K388" s="79"/>
      <c r="L388" s="79"/>
      <c r="M388" s="78" t="s">
        <v>26</v>
      </c>
      <c r="N388" s="78" t="s">
        <v>26</v>
      </c>
      <c r="O388" s="79"/>
      <c r="P388" s="79"/>
      <c r="Q388" s="79"/>
      <c r="R388" s="79"/>
      <c r="S388" s="79"/>
      <c r="T388" s="79"/>
      <c r="U388" s="79"/>
      <c r="V388" s="79"/>
      <c r="W388" s="96"/>
      <c r="X388" s="79"/>
      <c r="Y388" s="80"/>
      <c r="Z388" s="78"/>
      <c r="AA388" s="79"/>
      <c r="AB388" s="79"/>
      <c r="AC388" s="79"/>
      <c r="AD388" s="81" t="s">
        <v>583</v>
      </c>
      <c r="AE388" s="81">
        <v>84289</v>
      </c>
      <c r="AF388" s="39"/>
      <c r="AG388" s="39"/>
      <c r="AH388" s="81">
        <v>84309</v>
      </c>
      <c r="AI388" s="39"/>
      <c r="AJ388" s="39"/>
      <c r="AK388" s="81">
        <v>84329</v>
      </c>
      <c r="AL388" s="39"/>
      <c r="AM388" s="39"/>
      <c r="AN388" s="25">
        <v>84349</v>
      </c>
      <c r="AO388" s="39"/>
      <c r="AP388" s="39"/>
      <c r="AQ388" s="81">
        <v>84369</v>
      </c>
      <c r="AR388" s="39"/>
      <c r="AS388" s="39"/>
      <c r="AT388" s="81">
        <v>79139</v>
      </c>
      <c r="AU388" s="39"/>
      <c r="AV388" s="39"/>
      <c r="AW388" s="25">
        <v>116119</v>
      </c>
      <c r="AX388" s="39"/>
      <c r="AY388" s="39"/>
      <c r="AZ388" s="25">
        <v>110429</v>
      </c>
      <c r="BA388" s="39"/>
      <c r="BB388" s="39"/>
      <c r="BC388" s="25"/>
      <c r="BD388" s="39"/>
      <c r="BE388" s="39"/>
      <c r="BF388" s="25"/>
      <c r="BG388" s="39"/>
      <c r="BH388" s="39"/>
      <c r="BI388" s="25"/>
      <c r="BJ388" s="39"/>
      <c r="BK388" s="39"/>
      <c r="BL388" s="25"/>
      <c r="BM388" s="39"/>
      <c r="BN388" s="39"/>
    </row>
    <row r="389" spans="1:66" x14ac:dyDescent="0.2">
      <c r="A389" s="30" t="s">
        <v>24</v>
      </c>
      <c r="B389" s="30" t="s">
        <v>25</v>
      </c>
      <c r="C389" s="30">
        <f>'À renseigner'!$I$13</f>
        <v>0</v>
      </c>
      <c r="D389" s="77"/>
      <c r="E389" s="78"/>
      <c r="F389" s="78"/>
      <c r="G389" s="78"/>
      <c r="H389" s="78"/>
      <c r="I389" s="79"/>
      <c r="J389" s="79"/>
      <c r="K389" s="79"/>
      <c r="L389" s="79"/>
      <c r="M389" s="78" t="s">
        <v>26</v>
      </c>
      <c r="N389" s="78" t="s">
        <v>26</v>
      </c>
      <c r="O389" s="79"/>
      <c r="P389" s="79"/>
      <c r="Q389" s="79"/>
      <c r="R389" s="79"/>
      <c r="S389" s="79"/>
      <c r="T389" s="79"/>
      <c r="U389" s="79"/>
      <c r="V389" s="79"/>
      <c r="W389" s="96"/>
      <c r="X389" s="79"/>
      <c r="Y389" s="80"/>
      <c r="Z389" s="78"/>
      <c r="AA389" s="79"/>
      <c r="AB389" s="79"/>
      <c r="AC389" s="79"/>
      <c r="AD389" s="81" t="s">
        <v>583</v>
      </c>
      <c r="AE389" s="81">
        <v>84289</v>
      </c>
      <c r="AF389" s="39"/>
      <c r="AG389" s="39"/>
      <c r="AH389" s="81">
        <v>84309</v>
      </c>
      <c r="AI389" s="39"/>
      <c r="AJ389" s="39"/>
      <c r="AK389" s="81">
        <v>84329</v>
      </c>
      <c r="AL389" s="39"/>
      <c r="AM389" s="39"/>
      <c r="AN389" s="25">
        <v>84349</v>
      </c>
      <c r="AO389" s="39"/>
      <c r="AP389" s="39"/>
      <c r="AQ389" s="81">
        <v>84369</v>
      </c>
      <c r="AR389" s="39"/>
      <c r="AS389" s="39"/>
      <c r="AT389" s="81">
        <v>79139</v>
      </c>
      <c r="AU389" s="39"/>
      <c r="AV389" s="39"/>
      <c r="AW389" s="25">
        <v>116119</v>
      </c>
      <c r="AX389" s="39"/>
      <c r="AY389" s="39"/>
      <c r="AZ389" s="25">
        <v>110429</v>
      </c>
      <c r="BA389" s="39"/>
      <c r="BB389" s="39"/>
      <c r="BC389" s="25"/>
      <c r="BD389" s="39"/>
      <c r="BE389" s="39"/>
      <c r="BF389" s="25"/>
      <c r="BG389" s="39"/>
      <c r="BH389" s="39"/>
      <c r="BI389" s="25"/>
      <c r="BJ389" s="39"/>
      <c r="BK389" s="39"/>
      <c r="BL389" s="25"/>
      <c r="BM389" s="39"/>
      <c r="BN389" s="39"/>
    </row>
    <row r="390" spans="1:66" x14ac:dyDescent="0.2">
      <c r="A390" s="30" t="s">
        <v>24</v>
      </c>
      <c r="B390" s="30" t="s">
        <v>25</v>
      </c>
      <c r="C390" s="30">
        <f>'À renseigner'!$I$13</f>
        <v>0</v>
      </c>
      <c r="D390" s="77"/>
      <c r="E390" s="78"/>
      <c r="F390" s="78"/>
      <c r="G390" s="78"/>
      <c r="H390" s="78"/>
      <c r="I390" s="79"/>
      <c r="J390" s="79"/>
      <c r="K390" s="79"/>
      <c r="L390" s="79"/>
      <c r="M390" s="78" t="s">
        <v>26</v>
      </c>
      <c r="N390" s="78" t="s">
        <v>26</v>
      </c>
      <c r="O390" s="79"/>
      <c r="P390" s="79"/>
      <c r="Q390" s="79"/>
      <c r="R390" s="79"/>
      <c r="S390" s="79"/>
      <c r="T390" s="79"/>
      <c r="U390" s="79"/>
      <c r="V390" s="79"/>
      <c r="W390" s="96"/>
      <c r="X390" s="79"/>
      <c r="Y390" s="80"/>
      <c r="Z390" s="78"/>
      <c r="AA390" s="79"/>
      <c r="AB390" s="79"/>
      <c r="AC390" s="79"/>
      <c r="AD390" s="81" t="s">
        <v>583</v>
      </c>
      <c r="AE390" s="81">
        <v>84289</v>
      </c>
      <c r="AF390" s="39"/>
      <c r="AG390" s="39"/>
      <c r="AH390" s="81">
        <v>84309</v>
      </c>
      <c r="AI390" s="39"/>
      <c r="AJ390" s="39"/>
      <c r="AK390" s="81">
        <v>84329</v>
      </c>
      <c r="AL390" s="39"/>
      <c r="AM390" s="39"/>
      <c r="AN390" s="25">
        <v>84349</v>
      </c>
      <c r="AO390" s="39"/>
      <c r="AP390" s="39"/>
      <c r="AQ390" s="81">
        <v>84369</v>
      </c>
      <c r="AR390" s="39"/>
      <c r="AS390" s="39"/>
      <c r="AT390" s="81">
        <v>79139</v>
      </c>
      <c r="AU390" s="39"/>
      <c r="AV390" s="39"/>
      <c r="AW390" s="25">
        <v>116119</v>
      </c>
      <c r="AX390" s="39"/>
      <c r="AY390" s="39"/>
      <c r="AZ390" s="25">
        <v>110429</v>
      </c>
      <c r="BA390" s="39"/>
      <c r="BB390" s="39"/>
      <c r="BC390" s="25"/>
      <c r="BD390" s="39"/>
      <c r="BE390" s="39"/>
      <c r="BF390" s="25"/>
      <c r="BG390" s="39"/>
      <c r="BH390" s="39"/>
      <c r="BI390" s="25"/>
      <c r="BJ390" s="39"/>
      <c r="BK390" s="39"/>
      <c r="BL390" s="25"/>
      <c r="BM390" s="39"/>
      <c r="BN390" s="39"/>
    </row>
    <row r="391" spans="1:66" x14ac:dyDescent="0.2">
      <c r="A391" s="30" t="s">
        <v>24</v>
      </c>
      <c r="B391" s="30" t="s">
        <v>25</v>
      </c>
      <c r="C391" s="30">
        <f>'À renseigner'!$I$13</f>
        <v>0</v>
      </c>
      <c r="D391" s="77"/>
      <c r="E391" s="78"/>
      <c r="F391" s="78"/>
      <c r="G391" s="78"/>
      <c r="H391" s="78"/>
      <c r="I391" s="79"/>
      <c r="J391" s="79"/>
      <c r="K391" s="79"/>
      <c r="L391" s="79"/>
      <c r="M391" s="78" t="s">
        <v>26</v>
      </c>
      <c r="N391" s="78" t="s">
        <v>26</v>
      </c>
      <c r="O391" s="79"/>
      <c r="P391" s="79"/>
      <c r="Q391" s="79"/>
      <c r="R391" s="79"/>
      <c r="S391" s="79"/>
      <c r="T391" s="79"/>
      <c r="U391" s="79"/>
      <c r="V391" s="79"/>
      <c r="W391" s="96"/>
      <c r="X391" s="79"/>
      <c r="Y391" s="80"/>
      <c r="Z391" s="78"/>
      <c r="AA391" s="79"/>
      <c r="AB391" s="79"/>
      <c r="AC391" s="79"/>
      <c r="AD391" s="81" t="s">
        <v>583</v>
      </c>
      <c r="AE391" s="81">
        <v>84289</v>
      </c>
      <c r="AF391" s="39"/>
      <c r="AG391" s="39"/>
      <c r="AH391" s="81">
        <v>84309</v>
      </c>
      <c r="AI391" s="39"/>
      <c r="AJ391" s="39"/>
      <c r="AK391" s="81">
        <v>84329</v>
      </c>
      <c r="AL391" s="39"/>
      <c r="AM391" s="39"/>
      <c r="AN391" s="25">
        <v>84349</v>
      </c>
      <c r="AO391" s="39"/>
      <c r="AP391" s="39"/>
      <c r="AQ391" s="81">
        <v>84369</v>
      </c>
      <c r="AR391" s="39"/>
      <c r="AS391" s="39"/>
      <c r="AT391" s="81">
        <v>79139</v>
      </c>
      <c r="AU391" s="39"/>
      <c r="AV391" s="39"/>
      <c r="AW391" s="25">
        <v>116119</v>
      </c>
      <c r="AX391" s="39"/>
      <c r="AY391" s="39"/>
      <c r="AZ391" s="25">
        <v>110429</v>
      </c>
      <c r="BA391" s="39"/>
      <c r="BB391" s="39"/>
      <c r="BC391" s="25"/>
      <c r="BD391" s="39"/>
      <c r="BE391" s="39"/>
      <c r="BF391" s="25"/>
      <c r="BG391" s="39"/>
      <c r="BH391" s="39"/>
      <c r="BI391" s="25"/>
      <c r="BJ391" s="39"/>
      <c r="BK391" s="39"/>
      <c r="BL391" s="25"/>
      <c r="BM391" s="39"/>
      <c r="BN391" s="39"/>
    </row>
    <row r="392" spans="1:66" x14ac:dyDescent="0.2">
      <c r="A392" s="30" t="s">
        <v>24</v>
      </c>
      <c r="B392" s="30" t="s">
        <v>25</v>
      </c>
      <c r="C392" s="30">
        <f>'À renseigner'!$I$13</f>
        <v>0</v>
      </c>
      <c r="D392" s="77"/>
      <c r="E392" s="78"/>
      <c r="F392" s="78"/>
      <c r="G392" s="78"/>
      <c r="H392" s="78"/>
      <c r="I392" s="79"/>
      <c r="J392" s="79"/>
      <c r="K392" s="79"/>
      <c r="L392" s="79"/>
      <c r="M392" s="78" t="s">
        <v>26</v>
      </c>
      <c r="N392" s="78" t="s">
        <v>26</v>
      </c>
      <c r="O392" s="79"/>
      <c r="P392" s="79"/>
      <c r="Q392" s="79"/>
      <c r="R392" s="79"/>
      <c r="S392" s="79"/>
      <c r="T392" s="79"/>
      <c r="U392" s="79"/>
      <c r="V392" s="79"/>
      <c r="W392" s="96"/>
      <c r="X392" s="79"/>
      <c r="Y392" s="80"/>
      <c r="Z392" s="78"/>
      <c r="AA392" s="79"/>
      <c r="AB392" s="79"/>
      <c r="AC392" s="79"/>
      <c r="AD392" s="81" t="s">
        <v>583</v>
      </c>
      <c r="AE392" s="81">
        <v>84289</v>
      </c>
      <c r="AF392" s="39"/>
      <c r="AG392" s="39"/>
      <c r="AH392" s="81">
        <v>84309</v>
      </c>
      <c r="AI392" s="39"/>
      <c r="AJ392" s="39"/>
      <c r="AK392" s="81">
        <v>84329</v>
      </c>
      <c r="AL392" s="39"/>
      <c r="AM392" s="39"/>
      <c r="AN392" s="25">
        <v>84349</v>
      </c>
      <c r="AO392" s="39"/>
      <c r="AP392" s="39"/>
      <c r="AQ392" s="81">
        <v>84369</v>
      </c>
      <c r="AR392" s="39"/>
      <c r="AS392" s="39"/>
      <c r="AT392" s="81">
        <v>79139</v>
      </c>
      <c r="AU392" s="39"/>
      <c r="AV392" s="39"/>
      <c r="AW392" s="25">
        <v>116119</v>
      </c>
      <c r="AX392" s="39"/>
      <c r="AY392" s="39"/>
      <c r="AZ392" s="25">
        <v>110429</v>
      </c>
      <c r="BA392" s="39"/>
      <c r="BB392" s="39"/>
      <c r="BC392" s="25"/>
      <c r="BD392" s="39"/>
      <c r="BE392" s="39"/>
      <c r="BF392" s="25"/>
      <c r="BG392" s="39"/>
      <c r="BH392" s="39"/>
      <c r="BI392" s="25"/>
      <c r="BJ392" s="39"/>
      <c r="BK392" s="39"/>
      <c r="BL392" s="25"/>
      <c r="BM392" s="39"/>
      <c r="BN392" s="39"/>
    </row>
    <row r="393" spans="1:66" x14ac:dyDescent="0.2">
      <c r="A393" s="30" t="s">
        <v>24</v>
      </c>
      <c r="B393" s="30" t="s">
        <v>25</v>
      </c>
      <c r="C393" s="30">
        <f>'À renseigner'!$I$13</f>
        <v>0</v>
      </c>
      <c r="D393" s="77"/>
      <c r="E393" s="78"/>
      <c r="F393" s="78"/>
      <c r="G393" s="78"/>
      <c r="H393" s="78"/>
      <c r="I393" s="79"/>
      <c r="J393" s="79"/>
      <c r="K393" s="79"/>
      <c r="L393" s="79"/>
      <c r="M393" s="78" t="s">
        <v>26</v>
      </c>
      <c r="N393" s="78" t="s">
        <v>26</v>
      </c>
      <c r="O393" s="79"/>
      <c r="P393" s="79"/>
      <c r="Q393" s="79"/>
      <c r="R393" s="79"/>
      <c r="S393" s="79"/>
      <c r="T393" s="79"/>
      <c r="U393" s="79"/>
      <c r="V393" s="79"/>
      <c r="W393" s="96"/>
      <c r="X393" s="79"/>
      <c r="Y393" s="80"/>
      <c r="Z393" s="78"/>
      <c r="AA393" s="79"/>
      <c r="AB393" s="79"/>
      <c r="AC393" s="79"/>
      <c r="AD393" s="81" t="s">
        <v>583</v>
      </c>
      <c r="AE393" s="81">
        <v>84289</v>
      </c>
      <c r="AF393" s="39"/>
      <c r="AG393" s="39"/>
      <c r="AH393" s="81">
        <v>84309</v>
      </c>
      <c r="AI393" s="39"/>
      <c r="AJ393" s="39"/>
      <c r="AK393" s="81">
        <v>84329</v>
      </c>
      <c r="AL393" s="39"/>
      <c r="AM393" s="39"/>
      <c r="AN393" s="25">
        <v>84349</v>
      </c>
      <c r="AO393" s="39"/>
      <c r="AP393" s="39"/>
      <c r="AQ393" s="81">
        <v>84369</v>
      </c>
      <c r="AR393" s="39"/>
      <c r="AS393" s="39"/>
      <c r="AT393" s="81">
        <v>79139</v>
      </c>
      <c r="AU393" s="39"/>
      <c r="AV393" s="39"/>
      <c r="AW393" s="25">
        <v>116119</v>
      </c>
      <c r="AX393" s="39"/>
      <c r="AY393" s="39"/>
      <c r="AZ393" s="25">
        <v>110429</v>
      </c>
      <c r="BA393" s="39"/>
      <c r="BB393" s="39"/>
      <c r="BC393" s="25"/>
      <c r="BD393" s="39"/>
      <c r="BE393" s="39"/>
      <c r="BF393" s="25"/>
      <c r="BG393" s="39"/>
      <c r="BH393" s="39"/>
      <c r="BI393" s="25"/>
      <c r="BJ393" s="39"/>
      <c r="BK393" s="39"/>
      <c r="BL393" s="25"/>
      <c r="BM393" s="39"/>
      <c r="BN393" s="39"/>
    </row>
    <row r="394" spans="1:66" x14ac:dyDescent="0.2">
      <c r="A394" s="30" t="s">
        <v>24</v>
      </c>
      <c r="B394" s="30" t="s">
        <v>25</v>
      </c>
      <c r="C394" s="30">
        <f>'À renseigner'!$I$13</f>
        <v>0</v>
      </c>
      <c r="D394" s="77"/>
      <c r="E394" s="78"/>
      <c r="F394" s="78"/>
      <c r="G394" s="78"/>
      <c r="H394" s="78"/>
      <c r="I394" s="79"/>
      <c r="J394" s="79"/>
      <c r="K394" s="79"/>
      <c r="L394" s="79"/>
      <c r="M394" s="78" t="s">
        <v>26</v>
      </c>
      <c r="N394" s="78" t="s">
        <v>26</v>
      </c>
      <c r="O394" s="79"/>
      <c r="P394" s="79"/>
      <c r="Q394" s="79"/>
      <c r="R394" s="79"/>
      <c r="S394" s="79"/>
      <c r="T394" s="79"/>
      <c r="U394" s="79"/>
      <c r="V394" s="79"/>
      <c r="W394" s="96"/>
      <c r="X394" s="79"/>
      <c r="Y394" s="80"/>
      <c r="Z394" s="78"/>
      <c r="AA394" s="79"/>
      <c r="AB394" s="79"/>
      <c r="AC394" s="79"/>
      <c r="AD394" s="81" t="s">
        <v>583</v>
      </c>
      <c r="AE394" s="81">
        <v>84289</v>
      </c>
      <c r="AF394" s="39"/>
      <c r="AG394" s="39"/>
      <c r="AH394" s="81">
        <v>84309</v>
      </c>
      <c r="AI394" s="39"/>
      <c r="AJ394" s="39"/>
      <c r="AK394" s="81">
        <v>84329</v>
      </c>
      <c r="AL394" s="39"/>
      <c r="AM394" s="39"/>
      <c r="AN394" s="25">
        <v>84349</v>
      </c>
      <c r="AO394" s="39"/>
      <c r="AP394" s="39"/>
      <c r="AQ394" s="81">
        <v>84369</v>
      </c>
      <c r="AR394" s="39"/>
      <c r="AS394" s="39"/>
      <c r="AT394" s="81">
        <v>79139</v>
      </c>
      <c r="AU394" s="39"/>
      <c r="AV394" s="39"/>
      <c r="AW394" s="25">
        <v>116119</v>
      </c>
      <c r="AX394" s="39"/>
      <c r="AY394" s="39"/>
      <c r="AZ394" s="25">
        <v>110429</v>
      </c>
      <c r="BA394" s="39"/>
      <c r="BB394" s="39"/>
      <c r="BC394" s="25"/>
      <c r="BD394" s="39"/>
      <c r="BE394" s="39"/>
      <c r="BF394" s="25"/>
      <c r="BG394" s="39"/>
      <c r="BH394" s="39"/>
      <c r="BI394" s="25"/>
      <c r="BJ394" s="39"/>
      <c r="BK394" s="39"/>
      <c r="BL394" s="25"/>
      <c r="BM394" s="39"/>
      <c r="BN394" s="39"/>
    </row>
    <row r="395" spans="1:66" x14ac:dyDescent="0.2">
      <c r="A395" s="30" t="s">
        <v>24</v>
      </c>
      <c r="B395" s="30" t="s">
        <v>25</v>
      </c>
      <c r="C395" s="30">
        <f>'À renseigner'!$I$13</f>
        <v>0</v>
      </c>
      <c r="D395" s="77"/>
      <c r="E395" s="78"/>
      <c r="F395" s="78"/>
      <c r="G395" s="78"/>
      <c r="H395" s="78"/>
      <c r="I395" s="79"/>
      <c r="J395" s="79"/>
      <c r="K395" s="79"/>
      <c r="L395" s="79"/>
      <c r="M395" s="78" t="s">
        <v>26</v>
      </c>
      <c r="N395" s="78" t="s">
        <v>26</v>
      </c>
      <c r="O395" s="79"/>
      <c r="P395" s="79"/>
      <c r="Q395" s="79"/>
      <c r="R395" s="79"/>
      <c r="S395" s="79"/>
      <c r="T395" s="79"/>
      <c r="U395" s="79"/>
      <c r="V395" s="79"/>
      <c r="W395" s="96"/>
      <c r="X395" s="79"/>
      <c r="Y395" s="80"/>
      <c r="Z395" s="78"/>
      <c r="AA395" s="79"/>
      <c r="AB395" s="79"/>
      <c r="AC395" s="79"/>
      <c r="AD395" s="81" t="s">
        <v>583</v>
      </c>
      <c r="AE395" s="81">
        <v>84289</v>
      </c>
      <c r="AF395" s="39"/>
      <c r="AG395" s="39"/>
      <c r="AH395" s="81">
        <v>84309</v>
      </c>
      <c r="AI395" s="39"/>
      <c r="AJ395" s="39"/>
      <c r="AK395" s="81">
        <v>84329</v>
      </c>
      <c r="AL395" s="39"/>
      <c r="AM395" s="39"/>
      <c r="AN395" s="25">
        <v>84349</v>
      </c>
      <c r="AO395" s="39"/>
      <c r="AP395" s="39"/>
      <c r="AQ395" s="81">
        <v>84369</v>
      </c>
      <c r="AR395" s="39"/>
      <c r="AS395" s="39"/>
      <c r="AT395" s="81">
        <v>79139</v>
      </c>
      <c r="AU395" s="39"/>
      <c r="AV395" s="39"/>
      <c r="AW395" s="25">
        <v>116119</v>
      </c>
      <c r="AX395" s="39"/>
      <c r="AY395" s="39"/>
      <c r="AZ395" s="25">
        <v>110429</v>
      </c>
      <c r="BA395" s="39"/>
      <c r="BB395" s="39"/>
      <c r="BC395" s="25"/>
      <c r="BD395" s="39"/>
      <c r="BE395" s="39"/>
      <c r="BF395" s="25"/>
      <c r="BG395" s="39"/>
      <c r="BH395" s="39"/>
      <c r="BI395" s="25"/>
      <c r="BJ395" s="39"/>
      <c r="BK395" s="39"/>
      <c r="BL395" s="25"/>
      <c r="BM395" s="39"/>
      <c r="BN395" s="39"/>
    </row>
    <row r="396" spans="1:66" x14ac:dyDescent="0.2">
      <c r="A396" s="30" t="s">
        <v>24</v>
      </c>
      <c r="B396" s="30" t="s">
        <v>25</v>
      </c>
      <c r="C396" s="30">
        <f>'À renseigner'!$I$13</f>
        <v>0</v>
      </c>
      <c r="D396" s="77"/>
      <c r="E396" s="78"/>
      <c r="F396" s="78"/>
      <c r="G396" s="78"/>
      <c r="H396" s="78"/>
      <c r="I396" s="79"/>
      <c r="J396" s="79"/>
      <c r="K396" s="79"/>
      <c r="L396" s="79"/>
      <c r="M396" s="78" t="s">
        <v>26</v>
      </c>
      <c r="N396" s="78" t="s">
        <v>26</v>
      </c>
      <c r="O396" s="79"/>
      <c r="P396" s="79"/>
      <c r="Q396" s="79"/>
      <c r="R396" s="79"/>
      <c r="S396" s="79"/>
      <c r="T396" s="79"/>
      <c r="U396" s="79"/>
      <c r="V396" s="79"/>
      <c r="W396" s="96"/>
      <c r="X396" s="79"/>
      <c r="Y396" s="80"/>
      <c r="Z396" s="78"/>
      <c r="AA396" s="79"/>
      <c r="AB396" s="79"/>
      <c r="AC396" s="79"/>
      <c r="AD396" s="81" t="s">
        <v>583</v>
      </c>
      <c r="AE396" s="81">
        <v>84289</v>
      </c>
      <c r="AF396" s="39"/>
      <c r="AG396" s="39"/>
      <c r="AH396" s="81">
        <v>84309</v>
      </c>
      <c r="AI396" s="39"/>
      <c r="AJ396" s="39"/>
      <c r="AK396" s="81">
        <v>84329</v>
      </c>
      <c r="AL396" s="39"/>
      <c r="AM396" s="39"/>
      <c r="AN396" s="25">
        <v>84349</v>
      </c>
      <c r="AO396" s="39"/>
      <c r="AP396" s="39"/>
      <c r="AQ396" s="81">
        <v>84369</v>
      </c>
      <c r="AR396" s="39"/>
      <c r="AS396" s="39"/>
      <c r="AT396" s="81">
        <v>79139</v>
      </c>
      <c r="AU396" s="39"/>
      <c r="AV396" s="39"/>
      <c r="AW396" s="25">
        <v>116119</v>
      </c>
      <c r="AX396" s="39"/>
      <c r="AY396" s="39"/>
      <c r="AZ396" s="25">
        <v>110429</v>
      </c>
      <c r="BA396" s="39"/>
      <c r="BB396" s="39"/>
      <c r="BC396" s="25"/>
      <c r="BD396" s="39"/>
      <c r="BE396" s="39"/>
      <c r="BF396" s="25"/>
      <c r="BG396" s="39"/>
      <c r="BH396" s="39"/>
      <c r="BI396" s="25"/>
      <c r="BJ396" s="39"/>
      <c r="BK396" s="39"/>
      <c r="BL396" s="25"/>
      <c r="BM396" s="39"/>
      <c r="BN396" s="39"/>
    </row>
    <row r="397" spans="1:66" x14ac:dyDescent="0.2">
      <c r="A397" s="30" t="s">
        <v>24</v>
      </c>
      <c r="B397" s="30" t="s">
        <v>25</v>
      </c>
      <c r="C397" s="30">
        <f>'À renseigner'!$I$13</f>
        <v>0</v>
      </c>
      <c r="D397" s="77"/>
      <c r="E397" s="78"/>
      <c r="F397" s="78"/>
      <c r="G397" s="78"/>
      <c r="H397" s="78"/>
      <c r="I397" s="79"/>
      <c r="J397" s="79"/>
      <c r="K397" s="79"/>
      <c r="L397" s="79"/>
      <c r="M397" s="78" t="s">
        <v>26</v>
      </c>
      <c r="N397" s="78" t="s">
        <v>26</v>
      </c>
      <c r="O397" s="79"/>
      <c r="P397" s="79"/>
      <c r="Q397" s="79"/>
      <c r="R397" s="79"/>
      <c r="S397" s="79"/>
      <c r="T397" s="79"/>
      <c r="U397" s="79"/>
      <c r="V397" s="79"/>
      <c r="W397" s="96"/>
      <c r="X397" s="79"/>
      <c r="Y397" s="80"/>
      <c r="Z397" s="78"/>
      <c r="AA397" s="79"/>
      <c r="AB397" s="79"/>
      <c r="AC397" s="79"/>
      <c r="AD397" s="81" t="s">
        <v>583</v>
      </c>
      <c r="AE397" s="81">
        <v>84289</v>
      </c>
      <c r="AF397" s="39"/>
      <c r="AG397" s="39"/>
      <c r="AH397" s="81">
        <v>84309</v>
      </c>
      <c r="AI397" s="39"/>
      <c r="AJ397" s="39"/>
      <c r="AK397" s="81">
        <v>84329</v>
      </c>
      <c r="AL397" s="39"/>
      <c r="AM397" s="39"/>
      <c r="AN397" s="25">
        <v>84349</v>
      </c>
      <c r="AO397" s="39"/>
      <c r="AP397" s="39"/>
      <c r="AQ397" s="81">
        <v>84369</v>
      </c>
      <c r="AR397" s="39"/>
      <c r="AS397" s="39"/>
      <c r="AT397" s="81">
        <v>79139</v>
      </c>
      <c r="AU397" s="39"/>
      <c r="AV397" s="39"/>
      <c r="AW397" s="25">
        <v>116119</v>
      </c>
      <c r="AX397" s="39"/>
      <c r="AY397" s="39"/>
      <c r="AZ397" s="25">
        <v>110429</v>
      </c>
      <c r="BA397" s="39"/>
      <c r="BB397" s="39"/>
      <c r="BC397" s="25"/>
      <c r="BD397" s="39"/>
      <c r="BE397" s="39"/>
      <c r="BF397" s="25"/>
      <c r="BG397" s="39"/>
      <c r="BH397" s="39"/>
      <c r="BI397" s="25"/>
      <c r="BJ397" s="39"/>
      <c r="BK397" s="39"/>
      <c r="BL397" s="25"/>
      <c r="BM397" s="39"/>
      <c r="BN397" s="39"/>
    </row>
    <row r="398" spans="1:66" x14ac:dyDescent="0.2">
      <c r="A398" s="30" t="s">
        <v>24</v>
      </c>
      <c r="B398" s="30" t="s">
        <v>25</v>
      </c>
      <c r="C398" s="30">
        <f>'À renseigner'!$I$13</f>
        <v>0</v>
      </c>
      <c r="D398" s="77"/>
      <c r="E398" s="78"/>
      <c r="F398" s="78"/>
      <c r="G398" s="78"/>
      <c r="H398" s="78"/>
      <c r="I398" s="79"/>
      <c r="J398" s="79"/>
      <c r="K398" s="79"/>
      <c r="L398" s="79"/>
      <c r="M398" s="78" t="s">
        <v>26</v>
      </c>
      <c r="N398" s="78" t="s">
        <v>26</v>
      </c>
      <c r="O398" s="79"/>
      <c r="P398" s="79"/>
      <c r="Q398" s="79"/>
      <c r="R398" s="79"/>
      <c r="S398" s="79"/>
      <c r="T398" s="79"/>
      <c r="U398" s="79"/>
      <c r="V398" s="79"/>
      <c r="W398" s="96"/>
      <c r="X398" s="79"/>
      <c r="Y398" s="80"/>
      <c r="Z398" s="78"/>
      <c r="AA398" s="79"/>
      <c r="AB398" s="79"/>
      <c r="AC398" s="79"/>
      <c r="AD398" s="81" t="s">
        <v>583</v>
      </c>
      <c r="AE398" s="81">
        <v>84289</v>
      </c>
      <c r="AF398" s="39"/>
      <c r="AG398" s="39"/>
      <c r="AH398" s="81">
        <v>84309</v>
      </c>
      <c r="AI398" s="39"/>
      <c r="AJ398" s="39"/>
      <c r="AK398" s="81">
        <v>84329</v>
      </c>
      <c r="AL398" s="39"/>
      <c r="AM398" s="39"/>
      <c r="AN398" s="25">
        <v>84349</v>
      </c>
      <c r="AO398" s="39"/>
      <c r="AP398" s="39"/>
      <c r="AQ398" s="81">
        <v>84369</v>
      </c>
      <c r="AR398" s="39"/>
      <c r="AS398" s="39"/>
      <c r="AT398" s="81">
        <v>79139</v>
      </c>
      <c r="AU398" s="39"/>
      <c r="AV398" s="39"/>
      <c r="AW398" s="25">
        <v>116119</v>
      </c>
      <c r="AX398" s="39"/>
      <c r="AY398" s="39"/>
      <c r="AZ398" s="25">
        <v>110429</v>
      </c>
      <c r="BA398" s="39"/>
      <c r="BB398" s="39"/>
      <c r="BC398" s="25"/>
      <c r="BD398" s="39"/>
      <c r="BE398" s="39"/>
      <c r="BF398" s="25"/>
      <c r="BG398" s="39"/>
      <c r="BH398" s="39"/>
      <c r="BI398" s="25"/>
      <c r="BJ398" s="39"/>
      <c r="BK398" s="39"/>
      <c r="BL398" s="25"/>
      <c r="BM398" s="39"/>
      <c r="BN398" s="39"/>
    </row>
    <row r="399" spans="1:66" x14ac:dyDescent="0.2">
      <c r="A399" s="30" t="s">
        <v>24</v>
      </c>
      <c r="B399" s="30" t="s">
        <v>25</v>
      </c>
      <c r="C399" s="30">
        <f>'À renseigner'!$I$13</f>
        <v>0</v>
      </c>
      <c r="D399" s="77"/>
      <c r="E399" s="78"/>
      <c r="F399" s="78"/>
      <c r="G399" s="78"/>
      <c r="H399" s="78"/>
      <c r="I399" s="79"/>
      <c r="J399" s="79"/>
      <c r="K399" s="79"/>
      <c r="L399" s="79"/>
      <c r="M399" s="78" t="s">
        <v>26</v>
      </c>
      <c r="N399" s="78" t="s">
        <v>26</v>
      </c>
      <c r="O399" s="79"/>
      <c r="P399" s="79"/>
      <c r="Q399" s="79"/>
      <c r="R399" s="79"/>
      <c r="S399" s="79"/>
      <c r="T399" s="79"/>
      <c r="U399" s="79"/>
      <c r="V399" s="79"/>
      <c r="W399" s="96"/>
      <c r="X399" s="79"/>
      <c r="Y399" s="80"/>
      <c r="Z399" s="78"/>
      <c r="AA399" s="79"/>
      <c r="AB399" s="79"/>
      <c r="AC399" s="79"/>
      <c r="AD399" s="81" t="s">
        <v>583</v>
      </c>
      <c r="AE399" s="81">
        <v>84289</v>
      </c>
      <c r="AF399" s="39"/>
      <c r="AG399" s="39"/>
      <c r="AH399" s="81">
        <v>84309</v>
      </c>
      <c r="AI399" s="39"/>
      <c r="AJ399" s="39"/>
      <c r="AK399" s="81">
        <v>84329</v>
      </c>
      <c r="AL399" s="39"/>
      <c r="AM399" s="39"/>
      <c r="AN399" s="25">
        <v>84349</v>
      </c>
      <c r="AO399" s="39"/>
      <c r="AP399" s="39"/>
      <c r="AQ399" s="81">
        <v>84369</v>
      </c>
      <c r="AR399" s="39"/>
      <c r="AS399" s="39"/>
      <c r="AT399" s="81">
        <v>79139</v>
      </c>
      <c r="AU399" s="39"/>
      <c r="AV399" s="39"/>
      <c r="AW399" s="25">
        <v>116119</v>
      </c>
      <c r="AX399" s="39"/>
      <c r="AY399" s="39"/>
      <c r="AZ399" s="25">
        <v>110429</v>
      </c>
      <c r="BA399" s="39"/>
      <c r="BB399" s="39"/>
      <c r="BC399" s="25"/>
      <c r="BD399" s="39"/>
      <c r="BE399" s="39"/>
      <c r="BF399" s="25"/>
      <c r="BG399" s="39"/>
      <c r="BH399" s="39"/>
      <c r="BI399" s="25"/>
      <c r="BJ399" s="39"/>
      <c r="BK399" s="39"/>
      <c r="BL399" s="25"/>
      <c r="BM399" s="39"/>
      <c r="BN399" s="39"/>
    </row>
    <row r="400" spans="1:66" x14ac:dyDescent="0.2">
      <c r="A400" s="30" t="s">
        <v>24</v>
      </c>
      <c r="B400" s="30" t="s">
        <v>25</v>
      </c>
      <c r="C400" s="30">
        <f>'À renseigner'!$I$13</f>
        <v>0</v>
      </c>
      <c r="D400" s="77"/>
      <c r="E400" s="78"/>
      <c r="F400" s="78"/>
      <c r="G400" s="78"/>
      <c r="H400" s="78"/>
      <c r="I400" s="79"/>
      <c r="J400" s="79"/>
      <c r="K400" s="79"/>
      <c r="L400" s="79"/>
      <c r="M400" s="78" t="s">
        <v>26</v>
      </c>
      <c r="N400" s="78" t="s">
        <v>26</v>
      </c>
      <c r="O400" s="79"/>
      <c r="P400" s="79"/>
      <c r="Q400" s="79"/>
      <c r="R400" s="79"/>
      <c r="S400" s="79"/>
      <c r="T400" s="79"/>
      <c r="U400" s="79"/>
      <c r="V400" s="79"/>
      <c r="W400" s="96"/>
      <c r="X400" s="79"/>
      <c r="Y400" s="80"/>
      <c r="Z400" s="78"/>
      <c r="AA400" s="79"/>
      <c r="AB400" s="79"/>
      <c r="AC400" s="79"/>
      <c r="AD400" s="81" t="s">
        <v>583</v>
      </c>
      <c r="AE400" s="81">
        <v>84289</v>
      </c>
      <c r="AF400" s="39"/>
      <c r="AG400" s="39"/>
      <c r="AH400" s="81">
        <v>84309</v>
      </c>
      <c r="AI400" s="39"/>
      <c r="AJ400" s="39"/>
      <c r="AK400" s="81">
        <v>84329</v>
      </c>
      <c r="AL400" s="39"/>
      <c r="AM400" s="39"/>
      <c r="AN400" s="25">
        <v>84349</v>
      </c>
      <c r="AO400" s="39"/>
      <c r="AP400" s="39"/>
      <c r="AQ400" s="81">
        <v>84369</v>
      </c>
      <c r="AR400" s="39"/>
      <c r="AS400" s="39"/>
      <c r="AT400" s="81">
        <v>79139</v>
      </c>
      <c r="AU400" s="39"/>
      <c r="AV400" s="39"/>
      <c r="AW400" s="25">
        <v>116119</v>
      </c>
      <c r="AX400" s="39"/>
      <c r="AY400" s="39"/>
      <c r="AZ400" s="25">
        <v>110429</v>
      </c>
      <c r="BA400" s="39"/>
      <c r="BB400" s="39"/>
      <c r="BC400" s="25"/>
      <c r="BD400" s="39"/>
      <c r="BE400" s="39"/>
      <c r="BF400" s="25"/>
      <c r="BG400" s="39"/>
      <c r="BH400" s="39"/>
      <c r="BI400" s="25"/>
      <c r="BJ400" s="39"/>
      <c r="BK400" s="39"/>
      <c r="BL400" s="25"/>
      <c r="BM400" s="39"/>
      <c r="BN400" s="39"/>
    </row>
    <row r="401" spans="1:66" x14ac:dyDescent="0.2">
      <c r="A401" s="30" t="s">
        <v>24</v>
      </c>
      <c r="B401" s="30" t="s">
        <v>25</v>
      </c>
      <c r="C401" s="30">
        <f>'À renseigner'!$I$13</f>
        <v>0</v>
      </c>
      <c r="D401" s="77"/>
      <c r="E401" s="78"/>
      <c r="F401" s="78"/>
      <c r="G401" s="78"/>
      <c r="H401" s="78"/>
      <c r="I401" s="79"/>
      <c r="J401" s="79"/>
      <c r="K401" s="79"/>
      <c r="L401" s="79"/>
      <c r="M401" s="78" t="s">
        <v>26</v>
      </c>
      <c r="N401" s="78" t="s">
        <v>26</v>
      </c>
      <c r="O401" s="79"/>
      <c r="P401" s="79"/>
      <c r="Q401" s="79"/>
      <c r="R401" s="79"/>
      <c r="S401" s="79"/>
      <c r="T401" s="79"/>
      <c r="U401" s="79"/>
      <c r="V401" s="79"/>
      <c r="W401" s="96"/>
      <c r="X401" s="79"/>
      <c r="Y401" s="80"/>
      <c r="Z401" s="78"/>
      <c r="AA401" s="79"/>
      <c r="AB401" s="79"/>
      <c r="AC401" s="79"/>
      <c r="AD401" s="81" t="s">
        <v>583</v>
      </c>
      <c r="AE401" s="81">
        <v>84289</v>
      </c>
      <c r="AF401" s="39"/>
      <c r="AG401" s="39"/>
      <c r="AH401" s="81">
        <v>84309</v>
      </c>
      <c r="AI401" s="39"/>
      <c r="AJ401" s="39"/>
      <c r="AK401" s="81">
        <v>84329</v>
      </c>
      <c r="AL401" s="39"/>
      <c r="AM401" s="39"/>
      <c r="AN401" s="25">
        <v>84349</v>
      </c>
      <c r="AO401" s="39"/>
      <c r="AP401" s="39"/>
      <c r="AQ401" s="81">
        <v>84369</v>
      </c>
      <c r="AR401" s="39"/>
      <c r="AS401" s="39"/>
      <c r="AT401" s="81">
        <v>79139</v>
      </c>
      <c r="AU401" s="39"/>
      <c r="AV401" s="39"/>
      <c r="AW401" s="25">
        <v>116119</v>
      </c>
      <c r="AX401" s="39"/>
      <c r="AY401" s="39"/>
      <c r="AZ401" s="25">
        <v>110429</v>
      </c>
      <c r="BA401" s="39"/>
      <c r="BB401" s="39"/>
      <c r="BC401" s="25"/>
      <c r="BD401" s="39"/>
      <c r="BE401" s="39"/>
      <c r="BF401" s="25"/>
      <c r="BG401" s="39"/>
      <c r="BH401" s="39"/>
      <c r="BI401" s="25"/>
      <c r="BJ401" s="39"/>
      <c r="BK401" s="39"/>
      <c r="BL401" s="25"/>
      <c r="BM401" s="39"/>
      <c r="BN401" s="39"/>
    </row>
    <row r="402" spans="1:66" x14ac:dyDescent="0.2">
      <c r="A402" s="30" t="s">
        <v>24</v>
      </c>
      <c r="B402" s="30" t="s">
        <v>25</v>
      </c>
      <c r="C402" s="30">
        <f>'À renseigner'!$I$13</f>
        <v>0</v>
      </c>
      <c r="D402" s="77"/>
      <c r="E402" s="78"/>
      <c r="F402" s="78"/>
      <c r="G402" s="78"/>
      <c r="H402" s="78"/>
      <c r="I402" s="79"/>
      <c r="J402" s="79"/>
      <c r="K402" s="79"/>
      <c r="L402" s="79"/>
      <c r="M402" s="78" t="s">
        <v>26</v>
      </c>
      <c r="N402" s="78" t="s">
        <v>26</v>
      </c>
      <c r="O402" s="79"/>
      <c r="P402" s="79"/>
      <c r="Q402" s="79"/>
      <c r="R402" s="79"/>
      <c r="S402" s="79"/>
      <c r="T402" s="79"/>
      <c r="U402" s="79"/>
      <c r="V402" s="79"/>
      <c r="W402" s="96"/>
      <c r="X402" s="79"/>
      <c r="Y402" s="80"/>
      <c r="Z402" s="78"/>
      <c r="AA402" s="79"/>
      <c r="AB402" s="79"/>
      <c r="AC402" s="79"/>
      <c r="AD402" s="81" t="s">
        <v>583</v>
      </c>
      <c r="AE402" s="81">
        <v>84289</v>
      </c>
      <c r="AF402" s="39"/>
      <c r="AG402" s="39"/>
      <c r="AH402" s="81">
        <v>84309</v>
      </c>
      <c r="AI402" s="39"/>
      <c r="AJ402" s="39"/>
      <c r="AK402" s="81">
        <v>84329</v>
      </c>
      <c r="AL402" s="39"/>
      <c r="AM402" s="39"/>
      <c r="AN402" s="25">
        <v>84349</v>
      </c>
      <c r="AO402" s="39"/>
      <c r="AP402" s="39"/>
      <c r="AQ402" s="81">
        <v>84369</v>
      </c>
      <c r="AR402" s="39"/>
      <c r="AS402" s="39"/>
      <c r="AT402" s="81">
        <v>79139</v>
      </c>
      <c r="AU402" s="39"/>
      <c r="AV402" s="39"/>
      <c r="AW402" s="25">
        <v>116119</v>
      </c>
      <c r="AX402" s="39"/>
      <c r="AY402" s="39"/>
      <c r="AZ402" s="25">
        <v>110429</v>
      </c>
      <c r="BA402" s="39"/>
      <c r="BB402" s="39"/>
      <c r="BC402" s="25"/>
      <c r="BD402" s="39"/>
      <c r="BE402" s="39"/>
      <c r="BF402" s="25"/>
      <c r="BG402" s="39"/>
      <c r="BH402" s="39"/>
      <c r="BI402" s="25"/>
      <c r="BJ402" s="39"/>
      <c r="BK402" s="39"/>
      <c r="BL402" s="25"/>
      <c r="BM402" s="39"/>
      <c r="BN402" s="39"/>
    </row>
    <row r="403" spans="1:66" x14ac:dyDescent="0.2">
      <c r="A403" s="30" t="s">
        <v>24</v>
      </c>
      <c r="B403" s="30" t="s">
        <v>25</v>
      </c>
      <c r="C403" s="30">
        <f>'À renseigner'!$I$13</f>
        <v>0</v>
      </c>
      <c r="D403" s="77"/>
      <c r="E403" s="78"/>
      <c r="F403" s="78"/>
      <c r="G403" s="78"/>
      <c r="H403" s="78"/>
      <c r="I403" s="79"/>
      <c r="J403" s="79"/>
      <c r="K403" s="79"/>
      <c r="L403" s="79"/>
      <c r="M403" s="78" t="s">
        <v>26</v>
      </c>
      <c r="N403" s="78" t="s">
        <v>26</v>
      </c>
      <c r="O403" s="79"/>
      <c r="P403" s="79"/>
      <c r="Q403" s="79"/>
      <c r="R403" s="79"/>
      <c r="S403" s="79"/>
      <c r="T403" s="79"/>
      <c r="U403" s="79"/>
      <c r="V403" s="79"/>
      <c r="W403" s="96"/>
      <c r="X403" s="79"/>
      <c r="Y403" s="80"/>
      <c r="Z403" s="78"/>
      <c r="AA403" s="79"/>
      <c r="AB403" s="79"/>
      <c r="AC403" s="79"/>
      <c r="AD403" s="81" t="s">
        <v>583</v>
      </c>
      <c r="AE403" s="81">
        <v>84289</v>
      </c>
      <c r="AF403" s="39"/>
      <c r="AG403" s="39"/>
      <c r="AH403" s="81">
        <v>84309</v>
      </c>
      <c r="AI403" s="39"/>
      <c r="AJ403" s="39"/>
      <c r="AK403" s="81">
        <v>84329</v>
      </c>
      <c r="AL403" s="39"/>
      <c r="AM403" s="39"/>
      <c r="AN403" s="25">
        <v>84349</v>
      </c>
      <c r="AO403" s="39"/>
      <c r="AP403" s="39"/>
      <c r="AQ403" s="81">
        <v>84369</v>
      </c>
      <c r="AR403" s="39"/>
      <c r="AS403" s="39"/>
      <c r="AT403" s="81">
        <v>79139</v>
      </c>
      <c r="AU403" s="39"/>
      <c r="AV403" s="39"/>
      <c r="AW403" s="25">
        <v>116119</v>
      </c>
      <c r="AX403" s="39"/>
      <c r="AY403" s="39"/>
      <c r="AZ403" s="25">
        <v>110429</v>
      </c>
      <c r="BA403" s="39"/>
      <c r="BB403" s="39"/>
      <c r="BC403" s="25"/>
      <c r="BD403" s="39"/>
      <c r="BE403" s="39"/>
      <c r="BF403" s="25"/>
      <c r="BG403" s="39"/>
      <c r="BH403" s="39"/>
      <c r="BI403" s="25"/>
      <c r="BJ403" s="39"/>
      <c r="BK403" s="39"/>
      <c r="BL403" s="25"/>
      <c r="BM403" s="39"/>
      <c r="BN403" s="39"/>
    </row>
    <row r="404" spans="1:66" x14ac:dyDescent="0.2">
      <c r="A404" s="30" t="s">
        <v>24</v>
      </c>
      <c r="B404" s="30" t="s">
        <v>25</v>
      </c>
      <c r="C404" s="30">
        <f>'À renseigner'!$I$13</f>
        <v>0</v>
      </c>
      <c r="D404" s="77"/>
      <c r="E404" s="78"/>
      <c r="F404" s="78"/>
      <c r="G404" s="78"/>
      <c r="H404" s="78"/>
      <c r="I404" s="79"/>
      <c r="J404" s="79"/>
      <c r="K404" s="79"/>
      <c r="L404" s="79"/>
      <c r="M404" s="78" t="s">
        <v>26</v>
      </c>
      <c r="N404" s="78" t="s">
        <v>26</v>
      </c>
      <c r="O404" s="79"/>
      <c r="P404" s="79"/>
      <c r="Q404" s="79"/>
      <c r="R404" s="79"/>
      <c r="S404" s="79"/>
      <c r="T404" s="79"/>
      <c r="U404" s="79"/>
      <c r="V404" s="79"/>
      <c r="W404" s="96"/>
      <c r="X404" s="79"/>
      <c r="Y404" s="80"/>
      <c r="Z404" s="78"/>
      <c r="AA404" s="79"/>
      <c r="AB404" s="79"/>
      <c r="AC404" s="79"/>
      <c r="AD404" s="81" t="s">
        <v>583</v>
      </c>
      <c r="AE404" s="81">
        <v>84289</v>
      </c>
      <c r="AF404" s="39"/>
      <c r="AG404" s="39"/>
      <c r="AH404" s="81">
        <v>84309</v>
      </c>
      <c r="AI404" s="39"/>
      <c r="AJ404" s="39"/>
      <c r="AK404" s="81">
        <v>84329</v>
      </c>
      <c r="AL404" s="39"/>
      <c r="AM404" s="39"/>
      <c r="AN404" s="25">
        <v>84349</v>
      </c>
      <c r="AO404" s="39"/>
      <c r="AP404" s="39"/>
      <c r="AQ404" s="81">
        <v>84369</v>
      </c>
      <c r="AR404" s="39"/>
      <c r="AS404" s="39"/>
      <c r="AT404" s="81">
        <v>79139</v>
      </c>
      <c r="AU404" s="39"/>
      <c r="AV404" s="39"/>
      <c r="AW404" s="25">
        <v>116119</v>
      </c>
      <c r="AX404" s="39"/>
      <c r="AY404" s="39"/>
      <c r="AZ404" s="25">
        <v>110429</v>
      </c>
      <c r="BA404" s="39"/>
      <c r="BB404" s="39"/>
      <c r="BC404" s="25"/>
      <c r="BD404" s="39"/>
      <c r="BE404" s="39"/>
      <c r="BF404" s="25"/>
      <c r="BG404" s="39"/>
      <c r="BH404" s="39"/>
      <c r="BI404" s="25"/>
      <c r="BJ404" s="39"/>
      <c r="BK404" s="39"/>
      <c r="BL404" s="25"/>
      <c r="BM404" s="39"/>
      <c r="BN404" s="39"/>
    </row>
    <row r="405" spans="1:66" x14ac:dyDescent="0.2">
      <c r="A405" s="30" t="s">
        <v>24</v>
      </c>
      <c r="B405" s="30" t="s">
        <v>25</v>
      </c>
      <c r="C405" s="30">
        <f>'À renseigner'!$I$13</f>
        <v>0</v>
      </c>
      <c r="D405" s="77"/>
      <c r="E405" s="78"/>
      <c r="F405" s="78"/>
      <c r="G405" s="78"/>
      <c r="H405" s="78"/>
      <c r="I405" s="79"/>
      <c r="J405" s="79"/>
      <c r="K405" s="79"/>
      <c r="L405" s="79"/>
      <c r="M405" s="78" t="s">
        <v>26</v>
      </c>
      <c r="N405" s="78" t="s">
        <v>26</v>
      </c>
      <c r="O405" s="79"/>
      <c r="P405" s="79"/>
      <c r="Q405" s="79"/>
      <c r="R405" s="79"/>
      <c r="S405" s="79"/>
      <c r="T405" s="79"/>
      <c r="U405" s="79"/>
      <c r="V405" s="79"/>
      <c r="W405" s="96"/>
      <c r="X405" s="79"/>
      <c r="Y405" s="80"/>
      <c r="Z405" s="78"/>
      <c r="AA405" s="79"/>
      <c r="AB405" s="79"/>
      <c r="AC405" s="79"/>
      <c r="AD405" s="81" t="s">
        <v>583</v>
      </c>
      <c r="AE405" s="81">
        <v>84289</v>
      </c>
      <c r="AF405" s="39"/>
      <c r="AG405" s="39"/>
      <c r="AH405" s="81">
        <v>84309</v>
      </c>
      <c r="AI405" s="39"/>
      <c r="AJ405" s="39"/>
      <c r="AK405" s="81">
        <v>84329</v>
      </c>
      <c r="AL405" s="39"/>
      <c r="AM405" s="39"/>
      <c r="AN405" s="25">
        <v>84349</v>
      </c>
      <c r="AO405" s="39"/>
      <c r="AP405" s="39"/>
      <c r="AQ405" s="81">
        <v>84369</v>
      </c>
      <c r="AR405" s="39"/>
      <c r="AS405" s="39"/>
      <c r="AT405" s="81">
        <v>79139</v>
      </c>
      <c r="AU405" s="39"/>
      <c r="AV405" s="39"/>
      <c r="AW405" s="25">
        <v>116119</v>
      </c>
      <c r="AX405" s="39"/>
      <c r="AY405" s="39"/>
      <c r="AZ405" s="25">
        <v>110429</v>
      </c>
      <c r="BA405" s="39"/>
      <c r="BB405" s="39"/>
      <c r="BC405" s="25"/>
      <c r="BD405" s="39"/>
      <c r="BE405" s="39"/>
      <c r="BF405" s="25"/>
      <c r="BG405" s="39"/>
      <c r="BH405" s="39"/>
      <c r="BI405" s="25"/>
      <c r="BJ405" s="39"/>
      <c r="BK405" s="39"/>
      <c r="BL405" s="25"/>
      <c r="BM405" s="39"/>
      <c r="BN405" s="39"/>
    </row>
    <row r="406" spans="1:66" x14ac:dyDescent="0.2">
      <c r="A406" s="30" t="s">
        <v>24</v>
      </c>
      <c r="B406" s="30" t="s">
        <v>25</v>
      </c>
      <c r="C406" s="30">
        <f>'À renseigner'!$I$13</f>
        <v>0</v>
      </c>
      <c r="D406" s="77"/>
      <c r="E406" s="78"/>
      <c r="F406" s="78"/>
      <c r="G406" s="78"/>
      <c r="H406" s="78"/>
      <c r="I406" s="79"/>
      <c r="J406" s="79"/>
      <c r="K406" s="79"/>
      <c r="L406" s="79"/>
      <c r="M406" s="78" t="s">
        <v>26</v>
      </c>
      <c r="N406" s="78" t="s">
        <v>26</v>
      </c>
      <c r="O406" s="79"/>
      <c r="P406" s="79"/>
      <c r="Q406" s="79"/>
      <c r="R406" s="79"/>
      <c r="S406" s="79"/>
      <c r="T406" s="79"/>
      <c r="U406" s="79"/>
      <c r="V406" s="79"/>
      <c r="W406" s="96"/>
      <c r="X406" s="79"/>
      <c r="Y406" s="80"/>
      <c r="Z406" s="78"/>
      <c r="AA406" s="79"/>
      <c r="AB406" s="79"/>
      <c r="AC406" s="79"/>
      <c r="AD406" s="81" t="s">
        <v>583</v>
      </c>
      <c r="AE406" s="81">
        <v>84289</v>
      </c>
      <c r="AF406" s="39"/>
      <c r="AG406" s="39"/>
      <c r="AH406" s="81">
        <v>84309</v>
      </c>
      <c r="AI406" s="39"/>
      <c r="AJ406" s="39"/>
      <c r="AK406" s="81">
        <v>84329</v>
      </c>
      <c r="AL406" s="39"/>
      <c r="AM406" s="39"/>
      <c r="AN406" s="25">
        <v>84349</v>
      </c>
      <c r="AO406" s="39"/>
      <c r="AP406" s="39"/>
      <c r="AQ406" s="81">
        <v>84369</v>
      </c>
      <c r="AR406" s="39"/>
      <c r="AS406" s="39"/>
      <c r="AT406" s="81">
        <v>79139</v>
      </c>
      <c r="AU406" s="39"/>
      <c r="AV406" s="39"/>
      <c r="AW406" s="25">
        <v>116119</v>
      </c>
      <c r="AX406" s="39"/>
      <c r="AY406" s="39"/>
      <c r="AZ406" s="25">
        <v>110429</v>
      </c>
      <c r="BA406" s="39"/>
      <c r="BB406" s="39"/>
      <c r="BC406" s="25"/>
      <c r="BD406" s="39"/>
      <c r="BE406" s="39"/>
      <c r="BF406" s="25"/>
      <c r="BG406" s="39"/>
      <c r="BH406" s="39"/>
      <c r="BI406" s="25"/>
      <c r="BJ406" s="39"/>
      <c r="BK406" s="39"/>
      <c r="BL406" s="25"/>
      <c r="BM406" s="39"/>
      <c r="BN406" s="39"/>
    </row>
    <row r="407" spans="1:66" x14ac:dyDescent="0.2">
      <c r="A407" s="30" t="s">
        <v>24</v>
      </c>
      <c r="B407" s="30" t="s">
        <v>25</v>
      </c>
      <c r="C407" s="30">
        <f>'À renseigner'!$I$13</f>
        <v>0</v>
      </c>
      <c r="D407" s="77"/>
      <c r="E407" s="78"/>
      <c r="F407" s="78"/>
      <c r="G407" s="78"/>
      <c r="H407" s="78"/>
      <c r="I407" s="79"/>
      <c r="J407" s="79"/>
      <c r="K407" s="79"/>
      <c r="L407" s="79"/>
      <c r="M407" s="78" t="s">
        <v>26</v>
      </c>
      <c r="N407" s="78" t="s">
        <v>26</v>
      </c>
      <c r="O407" s="79"/>
      <c r="P407" s="79"/>
      <c r="Q407" s="79"/>
      <c r="R407" s="79"/>
      <c r="S407" s="79"/>
      <c r="T407" s="79"/>
      <c r="U407" s="79"/>
      <c r="V407" s="79"/>
      <c r="W407" s="96"/>
      <c r="X407" s="79"/>
      <c r="Y407" s="80"/>
      <c r="Z407" s="78"/>
      <c r="AA407" s="79"/>
      <c r="AB407" s="79"/>
      <c r="AC407" s="79"/>
      <c r="AD407" s="81" t="s">
        <v>583</v>
      </c>
      <c r="AE407" s="81">
        <v>84289</v>
      </c>
      <c r="AF407" s="39"/>
      <c r="AG407" s="39"/>
      <c r="AH407" s="81">
        <v>84309</v>
      </c>
      <c r="AI407" s="39"/>
      <c r="AJ407" s="39"/>
      <c r="AK407" s="81">
        <v>84329</v>
      </c>
      <c r="AL407" s="39"/>
      <c r="AM407" s="39"/>
      <c r="AN407" s="25">
        <v>84349</v>
      </c>
      <c r="AO407" s="39"/>
      <c r="AP407" s="39"/>
      <c r="AQ407" s="81">
        <v>84369</v>
      </c>
      <c r="AR407" s="39"/>
      <c r="AS407" s="39"/>
      <c r="AT407" s="81">
        <v>79139</v>
      </c>
      <c r="AU407" s="39"/>
      <c r="AV407" s="39"/>
      <c r="AW407" s="25">
        <v>116119</v>
      </c>
      <c r="AX407" s="39"/>
      <c r="AY407" s="39"/>
      <c r="AZ407" s="25">
        <v>110429</v>
      </c>
      <c r="BA407" s="39"/>
      <c r="BB407" s="39"/>
      <c r="BC407" s="25"/>
      <c r="BD407" s="39"/>
      <c r="BE407" s="39"/>
      <c r="BF407" s="25"/>
      <c r="BG407" s="39"/>
      <c r="BH407" s="39"/>
      <c r="BI407" s="25"/>
      <c r="BJ407" s="39"/>
      <c r="BK407" s="39"/>
      <c r="BL407" s="25"/>
      <c r="BM407" s="39"/>
      <c r="BN407" s="39"/>
    </row>
    <row r="408" spans="1:66" x14ac:dyDescent="0.2">
      <c r="A408" s="30" t="s">
        <v>24</v>
      </c>
      <c r="B408" s="30" t="s">
        <v>25</v>
      </c>
      <c r="C408" s="30">
        <f>'À renseigner'!$I$13</f>
        <v>0</v>
      </c>
      <c r="D408" s="77"/>
      <c r="E408" s="78"/>
      <c r="F408" s="78"/>
      <c r="G408" s="78"/>
      <c r="H408" s="78"/>
      <c r="I408" s="79"/>
      <c r="J408" s="79"/>
      <c r="K408" s="79"/>
      <c r="L408" s="79"/>
      <c r="M408" s="78" t="s">
        <v>26</v>
      </c>
      <c r="N408" s="78" t="s">
        <v>26</v>
      </c>
      <c r="O408" s="79"/>
      <c r="P408" s="79"/>
      <c r="Q408" s="79"/>
      <c r="R408" s="79"/>
      <c r="S408" s="79"/>
      <c r="T408" s="79"/>
      <c r="U408" s="79"/>
      <c r="V408" s="79"/>
      <c r="W408" s="96"/>
      <c r="X408" s="79"/>
      <c r="Y408" s="80"/>
      <c r="Z408" s="78"/>
      <c r="AA408" s="79"/>
      <c r="AB408" s="79"/>
      <c r="AC408" s="79"/>
      <c r="AD408" s="81" t="s">
        <v>583</v>
      </c>
      <c r="AE408" s="81">
        <v>84289</v>
      </c>
      <c r="AF408" s="39"/>
      <c r="AG408" s="39"/>
      <c r="AH408" s="81">
        <v>84309</v>
      </c>
      <c r="AI408" s="39"/>
      <c r="AJ408" s="39"/>
      <c r="AK408" s="81">
        <v>84329</v>
      </c>
      <c r="AL408" s="39"/>
      <c r="AM408" s="39"/>
      <c r="AN408" s="25">
        <v>84349</v>
      </c>
      <c r="AO408" s="39"/>
      <c r="AP408" s="39"/>
      <c r="AQ408" s="81">
        <v>84369</v>
      </c>
      <c r="AR408" s="39"/>
      <c r="AS408" s="39"/>
      <c r="AT408" s="81">
        <v>79139</v>
      </c>
      <c r="AU408" s="39"/>
      <c r="AV408" s="39"/>
      <c r="AW408" s="25">
        <v>116119</v>
      </c>
      <c r="AX408" s="39"/>
      <c r="AY408" s="39"/>
      <c r="AZ408" s="25">
        <v>110429</v>
      </c>
      <c r="BA408" s="39"/>
      <c r="BB408" s="39"/>
      <c r="BC408" s="25"/>
      <c r="BD408" s="39"/>
      <c r="BE408" s="39"/>
      <c r="BF408" s="25"/>
      <c r="BG408" s="39"/>
      <c r="BH408" s="39"/>
      <c r="BI408" s="25"/>
      <c r="BJ408" s="39"/>
      <c r="BK408" s="39"/>
      <c r="BL408" s="25"/>
      <c r="BM408" s="39"/>
      <c r="BN408" s="39"/>
    </row>
    <row r="409" spans="1:66" x14ac:dyDescent="0.2">
      <c r="A409" s="30" t="s">
        <v>24</v>
      </c>
      <c r="B409" s="30" t="s">
        <v>25</v>
      </c>
      <c r="C409" s="30">
        <f>'À renseigner'!$I$13</f>
        <v>0</v>
      </c>
      <c r="D409" s="77"/>
      <c r="E409" s="78"/>
      <c r="F409" s="78"/>
      <c r="G409" s="78"/>
      <c r="H409" s="78"/>
      <c r="I409" s="79"/>
      <c r="J409" s="79"/>
      <c r="K409" s="79"/>
      <c r="L409" s="79"/>
      <c r="M409" s="78" t="s">
        <v>26</v>
      </c>
      <c r="N409" s="78" t="s">
        <v>26</v>
      </c>
      <c r="O409" s="79"/>
      <c r="P409" s="79"/>
      <c r="Q409" s="79"/>
      <c r="R409" s="79"/>
      <c r="S409" s="79"/>
      <c r="T409" s="79"/>
      <c r="U409" s="79"/>
      <c r="V409" s="79"/>
      <c r="W409" s="96"/>
      <c r="X409" s="79"/>
      <c r="Y409" s="80"/>
      <c r="Z409" s="78"/>
      <c r="AA409" s="79"/>
      <c r="AB409" s="79"/>
      <c r="AC409" s="79"/>
      <c r="AD409" s="81" t="s">
        <v>583</v>
      </c>
      <c r="AE409" s="81">
        <v>84289</v>
      </c>
      <c r="AF409" s="39"/>
      <c r="AG409" s="39"/>
      <c r="AH409" s="81">
        <v>84309</v>
      </c>
      <c r="AI409" s="39"/>
      <c r="AJ409" s="39"/>
      <c r="AK409" s="81">
        <v>84329</v>
      </c>
      <c r="AL409" s="39"/>
      <c r="AM409" s="39"/>
      <c r="AN409" s="25">
        <v>84349</v>
      </c>
      <c r="AO409" s="39"/>
      <c r="AP409" s="39"/>
      <c r="AQ409" s="81">
        <v>84369</v>
      </c>
      <c r="AR409" s="39"/>
      <c r="AS409" s="39"/>
      <c r="AT409" s="81">
        <v>79139</v>
      </c>
      <c r="AU409" s="39"/>
      <c r="AV409" s="39"/>
      <c r="AW409" s="25">
        <v>116119</v>
      </c>
      <c r="AX409" s="39"/>
      <c r="AY409" s="39"/>
      <c r="AZ409" s="25">
        <v>110429</v>
      </c>
      <c r="BA409" s="39"/>
      <c r="BB409" s="39"/>
      <c r="BC409" s="25"/>
      <c r="BD409" s="39"/>
      <c r="BE409" s="39"/>
      <c r="BF409" s="25"/>
      <c r="BG409" s="39"/>
      <c r="BH409" s="39"/>
      <c r="BI409" s="25"/>
      <c r="BJ409" s="39"/>
      <c r="BK409" s="39"/>
      <c r="BL409" s="25"/>
      <c r="BM409" s="39"/>
      <c r="BN409" s="39"/>
    </row>
    <row r="410" spans="1:66" x14ac:dyDescent="0.2">
      <c r="A410" s="30" t="s">
        <v>24</v>
      </c>
      <c r="B410" s="30" t="s">
        <v>25</v>
      </c>
      <c r="C410" s="30">
        <f>'À renseigner'!$I$13</f>
        <v>0</v>
      </c>
      <c r="D410" s="77"/>
      <c r="E410" s="78"/>
      <c r="F410" s="78"/>
      <c r="G410" s="78"/>
      <c r="H410" s="78"/>
      <c r="I410" s="79"/>
      <c r="J410" s="79"/>
      <c r="K410" s="79"/>
      <c r="L410" s="79"/>
      <c r="M410" s="78" t="s">
        <v>26</v>
      </c>
      <c r="N410" s="78" t="s">
        <v>26</v>
      </c>
      <c r="O410" s="79"/>
      <c r="P410" s="79"/>
      <c r="Q410" s="79"/>
      <c r="R410" s="79"/>
      <c r="S410" s="79"/>
      <c r="T410" s="79"/>
      <c r="U410" s="79"/>
      <c r="V410" s="79"/>
      <c r="W410" s="96"/>
      <c r="X410" s="79"/>
      <c r="Y410" s="80"/>
      <c r="Z410" s="78"/>
      <c r="AA410" s="79"/>
      <c r="AB410" s="79"/>
      <c r="AC410" s="79"/>
      <c r="AD410" s="81" t="s">
        <v>583</v>
      </c>
      <c r="AE410" s="81">
        <v>84289</v>
      </c>
      <c r="AF410" s="39"/>
      <c r="AG410" s="39"/>
      <c r="AH410" s="81">
        <v>84309</v>
      </c>
      <c r="AI410" s="39"/>
      <c r="AJ410" s="39"/>
      <c r="AK410" s="81">
        <v>84329</v>
      </c>
      <c r="AL410" s="39"/>
      <c r="AM410" s="39"/>
      <c r="AN410" s="25">
        <v>84349</v>
      </c>
      <c r="AO410" s="39"/>
      <c r="AP410" s="39"/>
      <c r="AQ410" s="81">
        <v>84369</v>
      </c>
      <c r="AR410" s="39"/>
      <c r="AS410" s="39"/>
      <c r="AT410" s="81">
        <v>79139</v>
      </c>
      <c r="AU410" s="39"/>
      <c r="AV410" s="39"/>
      <c r="AW410" s="25">
        <v>116119</v>
      </c>
      <c r="AX410" s="39"/>
      <c r="AY410" s="39"/>
      <c r="AZ410" s="25">
        <v>110429</v>
      </c>
      <c r="BA410" s="39"/>
      <c r="BB410" s="39"/>
      <c r="BC410" s="25"/>
      <c r="BD410" s="39"/>
      <c r="BE410" s="39"/>
      <c r="BF410" s="25"/>
      <c r="BG410" s="39"/>
      <c r="BH410" s="39"/>
      <c r="BI410" s="25"/>
      <c r="BJ410" s="39"/>
      <c r="BK410" s="39"/>
      <c r="BL410" s="25"/>
      <c r="BM410" s="39"/>
      <c r="BN410" s="39"/>
    </row>
    <row r="411" spans="1:66" x14ac:dyDescent="0.2">
      <c r="A411" s="30" t="s">
        <v>24</v>
      </c>
      <c r="B411" s="30" t="s">
        <v>25</v>
      </c>
      <c r="C411" s="30">
        <f>'À renseigner'!$I$13</f>
        <v>0</v>
      </c>
      <c r="D411" s="77"/>
      <c r="E411" s="78"/>
      <c r="F411" s="78"/>
      <c r="G411" s="78"/>
      <c r="H411" s="78"/>
      <c r="I411" s="79"/>
      <c r="J411" s="79"/>
      <c r="K411" s="79"/>
      <c r="L411" s="79"/>
      <c r="M411" s="78" t="s">
        <v>26</v>
      </c>
      <c r="N411" s="78" t="s">
        <v>26</v>
      </c>
      <c r="O411" s="79"/>
      <c r="P411" s="79"/>
      <c r="Q411" s="79"/>
      <c r="R411" s="79"/>
      <c r="S411" s="79"/>
      <c r="T411" s="79"/>
      <c r="U411" s="79"/>
      <c r="V411" s="79"/>
      <c r="W411" s="96"/>
      <c r="X411" s="79"/>
      <c r="Y411" s="80"/>
      <c r="Z411" s="78"/>
      <c r="AA411" s="79"/>
      <c r="AB411" s="79"/>
      <c r="AC411" s="79"/>
      <c r="AD411" s="81" t="s">
        <v>583</v>
      </c>
      <c r="AE411" s="81">
        <v>84289</v>
      </c>
      <c r="AF411" s="39"/>
      <c r="AG411" s="39"/>
      <c r="AH411" s="81">
        <v>84309</v>
      </c>
      <c r="AI411" s="39"/>
      <c r="AJ411" s="39"/>
      <c r="AK411" s="81">
        <v>84329</v>
      </c>
      <c r="AL411" s="39"/>
      <c r="AM411" s="39"/>
      <c r="AN411" s="25">
        <v>84349</v>
      </c>
      <c r="AO411" s="39"/>
      <c r="AP411" s="39"/>
      <c r="AQ411" s="81">
        <v>84369</v>
      </c>
      <c r="AR411" s="39"/>
      <c r="AS411" s="39"/>
      <c r="AT411" s="81">
        <v>79139</v>
      </c>
      <c r="AU411" s="39"/>
      <c r="AV411" s="39"/>
      <c r="AW411" s="25">
        <v>116119</v>
      </c>
      <c r="AX411" s="39"/>
      <c r="AY411" s="39"/>
      <c r="AZ411" s="25">
        <v>110429</v>
      </c>
      <c r="BA411" s="39"/>
      <c r="BB411" s="39"/>
      <c r="BC411" s="25"/>
      <c r="BD411" s="39"/>
      <c r="BE411" s="39"/>
      <c r="BF411" s="25"/>
      <c r="BG411" s="39"/>
      <c r="BH411" s="39"/>
      <c r="BI411" s="25"/>
      <c r="BJ411" s="39"/>
      <c r="BK411" s="39"/>
      <c r="BL411" s="25"/>
      <c r="BM411" s="39"/>
      <c r="BN411" s="39"/>
    </row>
    <row r="412" spans="1:66" x14ac:dyDescent="0.2">
      <c r="A412" s="30" t="s">
        <v>24</v>
      </c>
      <c r="B412" s="30" t="s">
        <v>25</v>
      </c>
      <c r="C412" s="30">
        <f>'À renseigner'!$I$13</f>
        <v>0</v>
      </c>
      <c r="D412" s="77"/>
      <c r="E412" s="78"/>
      <c r="F412" s="78"/>
      <c r="G412" s="78"/>
      <c r="H412" s="78"/>
      <c r="I412" s="79"/>
      <c r="J412" s="79"/>
      <c r="K412" s="79"/>
      <c r="L412" s="79"/>
      <c r="M412" s="78" t="s">
        <v>26</v>
      </c>
      <c r="N412" s="78" t="s">
        <v>26</v>
      </c>
      <c r="O412" s="79"/>
      <c r="P412" s="79"/>
      <c r="Q412" s="79"/>
      <c r="R412" s="79"/>
      <c r="S412" s="79"/>
      <c r="T412" s="79"/>
      <c r="U412" s="79"/>
      <c r="V412" s="79"/>
      <c r="W412" s="96"/>
      <c r="X412" s="79"/>
      <c r="Y412" s="80"/>
      <c r="Z412" s="78"/>
      <c r="AA412" s="79"/>
      <c r="AB412" s="79"/>
      <c r="AC412" s="79"/>
      <c r="AD412" s="81" t="s">
        <v>583</v>
      </c>
      <c r="AE412" s="81">
        <v>84289</v>
      </c>
      <c r="AF412" s="39"/>
      <c r="AG412" s="39"/>
      <c r="AH412" s="81">
        <v>84309</v>
      </c>
      <c r="AI412" s="39"/>
      <c r="AJ412" s="39"/>
      <c r="AK412" s="81">
        <v>84329</v>
      </c>
      <c r="AL412" s="39"/>
      <c r="AM412" s="39"/>
      <c r="AN412" s="25">
        <v>84349</v>
      </c>
      <c r="AO412" s="39"/>
      <c r="AP412" s="39"/>
      <c r="AQ412" s="81">
        <v>84369</v>
      </c>
      <c r="AR412" s="39"/>
      <c r="AS412" s="39"/>
      <c r="AT412" s="81">
        <v>79139</v>
      </c>
      <c r="AU412" s="39"/>
      <c r="AV412" s="39"/>
      <c r="AW412" s="25">
        <v>116119</v>
      </c>
      <c r="AX412" s="39"/>
      <c r="AY412" s="39"/>
      <c r="AZ412" s="25">
        <v>110429</v>
      </c>
      <c r="BA412" s="39"/>
      <c r="BB412" s="39"/>
      <c r="BC412" s="25"/>
      <c r="BD412" s="39"/>
      <c r="BE412" s="39"/>
      <c r="BF412" s="25"/>
      <c r="BG412" s="39"/>
      <c r="BH412" s="39"/>
      <c r="BI412" s="25"/>
      <c r="BJ412" s="39"/>
      <c r="BK412" s="39"/>
      <c r="BL412" s="25"/>
      <c r="BM412" s="39"/>
      <c r="BN412" s="39"/>
    </row>
    <row r="413" spans="1:66" x14ac:dyDescent="0.2">
      <c r="A413" s="30" t="s">
        <v>24</v>
      </c>
      <c r="B413" s="30" t="s">
        <v>25</v>
      </c>
      <c r="C413" s="30">
        <f>'À renseigner'!$I$13</f>
        <v>0</v>
      </c>
      <c r="D413" s="77"/>
      <c r="E413" s="78"/>
      <c r="F413" s="78"/>
      <c r="G413" s="78"/>
      <c r="H413" s="78"/>
      <c r="I413" s="79"/>
      <c r="J413" s="79"/>
      <c r="K413" s="79"/>
      <c r="L413" s="79"/>
      <c r="M413" s="78" t="s">
        <v>26</v>
      </c>
      <c r="N413" s="78" t="s">
        <v>26</v>
      </c>
      <c r="O413" s="79"/>
      <c r="P413" s="79"/>
      <c r="Q413" s="79"/>
      <c r="R413" s="79"/>
      <c r="S413" s="79"/>
      <c r="T413" s="79"/>
      <c r="U413" s="79"/>
      <c r="V413" s="79"/>
      <c r="W413" s="96"/>
      <c r="X413" s="79"/>
      <c r="Y413" s="80"/>
      <c r="Z413" s="78"/>
      <c r="AA413" s="79"/>
      <c r="AB413" s="79"/>
      <c r="AC413" s="79"/>
      <c r="AD413" s="81" t="s">
        <v>583</v>
      </c>
      <c r="AE413" s="81">
        <v>84289</v>
      </c>
      <c r="AF413" s="39"/>
      <c r="AG413" s="39"/>
      <c r="AH413" s="81">
        <v>84309</v>
      </c>
      <c r="AI413" s="39"/>
      <c r="AJ413" s="39"/>
      <c r="AK413" s="81">
        <v>84329</v>
      </c>
      <c r="AL413" s="39"/>
      <c r="AM413" s="39"/>
      <c r="AN413" s="25">
        <v>84349</v>
      </c>
      <c r="AO413" s="39"/>
      <c r="AP413" s="39"/>
      <c r="AQ413" s="81">
        <v>84369</v>
      </c>
      <c r="AR413" s="39"/>
      <c r="AS413" s="39"/>
      <c r="AT413" s="81">
        <v>79139</v>
      </c>
      <c r="AU413" s="39"/>
      <c r="AV413" s="39"/>
      <c r="AW413" s="25">
        <v>116119</v>
      </c>
      <c r="AX413" s="39"/>
      <c r="AY413" s="39"/>
      <c r="AZ413" s="25">
        <v>110429</v>
      </c>
      <c r="BA413" s="39"/>
      <c r="BB413" s="39"/>
      <c r="BC413" s="25"/>
      <c r="BD413" s="39"/>
      <c r="BE413" s="39"/>
      <c r="BF413" s="25"/>
      <c r="BG413" s="39"/>
      <c r="BH413" s="39"/>
      <c r="BI413" s="25"/>
      <c r="BJ413" s="39"/>
      <c r="BK413" s="39"/>
      <c r="BL413" s="25"/>
      <c r="BM413" s="39"/>
      <c r="BN413" s="39"/>
    </row>
    <row r="414" spans="1:66" x14ac:dyDescent="0.2">
      <c r="A414" s="30" t="s">
        <v>24</v>
      </c>
      <c r="B414" s="30" t="s">
        <v>25</v>
      </c>
      <c r="C414" s="30">
        <f>'À renseigner'!$I$13</f>
        <v>0</v>
      </c>
      <c r="D414" s="77"/>
      <c r="E414" s="78"/>
      <c r="F414" s="78"/>
      <c r="G414" s="78"/>
      <c r="H414" s="78"/>
      <c r="I414" s="79"/>
      <c r="J414" s="79"/>
      <c r="K414" s="79"/>
      <c r="L414" s="79"/>
      <c r="M414" s="78" t="s">
        <v>26</v>
      </c>
      <c r="N414" s="78" t="s">
        <v>26</v>
      </c>
      <c r="O414" s="79"/>
      <c r="P414" s="79"/>
      <c r="Q414" s="79"/>
      <c r="R414" s="79"/>
      <c r="S414" s="79"/>
      <c r="T414" s="79"/>
      <c r="U414" s="79"/>
      <c r="V414" s="79"/>
      <c r="W414" s="96"/>
      <c r="X414" s="79"/>
      <c r="Y414" s="80"/>
      <c r="Z414" s="78"/>
      <c r="AA414" s="79"/>
      <c r="AB414" s="79"/>
      <c r="AC414" s="79"/>
      <c r="AD414" s="81" t="s">
        <v>583</v>
      </c>
      <c r="AE414" s="81">
        <v>84289</v>
      </c>
      <c r="AF414" s="39"/>
      <c r="AG414" s="39"/>
      <c r="AH414" s="81">
        <v>84309</v>
      </c>
      <c r="AI414" s="39"/>
      <c r="AJ414" s="39"/>
      <c r="AK414" s="81">
        <v>84329</v>
      </c>
      <c r="AL414" s="39"/>
      <c r="AM414" s="39"/>
      <c r="AN414" s="25">
        <v>84349</v>
      </c>
      <c r="AO414" s="39"/>
      <c r="AP414" s="39"/>
      <c r="AQ414" s="81">
        <v>84369</v>
      </c>
      <c r="AR414" s="39"/>
      <c r="AS414" s="39"/>
      <c r="AT414" s="81">
        <v>79139</v>
      </c>
      <c r="AU414" s="39"/>
      <c r="AV414" s="39"/>
      <c r="AW414" s="25">
        <v>116119</v>
      </c>
      <c r="AX414" s="39"/>
      <c r="AY414" s="39"/>
      <c r="AZ414" s="25">
        <v>110429</v>
      </c>
      <c r="BA414" s="39"/>
      <c r="BB414" s="39"/>
      <c r="BC414" s="25"/>
      <c r="BD414" s="39"/>
      <c r="BE414" s="39"/>
      <c r="BF414" s="25"/>
      <c r="BG414" s="39"/>
      <c r="BH414" s="39"/>
      <c r="BI414" s="25"/>
      <c r="BJ414" s="39"/>
      <c r="BK414" s="39"/>
      <c r="BL414" s="25"/>
      <c r="BM414" s="39"/>
      <c r="BN414" s="39"/>
    </row>
    <row r="415" spans="1:66" x14ac:dyDescent="0.2">
      <c r="A415" s="30" t="s">
        <v>24</v>
      </c>
      <c r="B415" s="30" t="s">
        <v>25</v>
      </c>
      <c r="C415" s="30">
        <f>'À renseigner'!$I$13</f>
        <v>0</v>
      </c>
      <c r="D415" s="77"/>
      <c r="E415" s="78"/>
      <c r="F415" s="78"/>
      <c r="G415" s="78"/>
      <c r="H415" s="78"/>
      <c r="I415" s="79"/>
      <c r="J415" s="79"/>
      <c r="K415" s="79"/>
      <c r="L415" s="79"/>
      <c r="M415" s="78" t="s">
        <v>26</v>
      </c>
      <c r="N415" s="78" t="s">
        <v>26</v>
      </c>
      <c r="O415" s="79"/>
      <c r="P415" s="79"/>
      <c r="Q415" s="79"/>
      <c r="R415" s="79"/>
      <c r="S415" s="79"/>
      <c r="T415" s="79"/>
      <c r="U415" s="79"/>
      <c r="V415" s="79"/>
      <c r="W415" s="96"/>
      <c r="X415" s="79"/>
      <c r="Y415" s="80"/>
      <c r="Z415" s="78"/>
      <c r="AA415" s="79"/>
      <c r="AB415" s="79"/>
      <c r="AC415" s="79"/>
      <c r="AD415" s="81" t="s">
        <v>583</v>
      </c>
      <c r="AE415" s="81">
        <v>84289</v>
      </c>
      <c r="AF415" s="39"/>
      <c r="AG415" s="39"/>
      <c r="AH415" s="81">
        <v>84309</v>
      </c>
      <c r="AI415" s="39"/>
      <c r="AJ415" s="39"/>
      <c r="AK415" s="81">
        <v>84329</v>
      </c>
      <c r="AL415" s="39"/>
      <c r="AM415" s="39"/>
      <c r="AN415" s="25">
        <v>84349</v>
      </c>
      <c r="AO415" s="39"/>
      <c r="AP415" s="39"/>
      <c r="AQ415" s="81">
        <v>84369</v>
      </c>
      <c r="AR415" s="39"/>
      <c r="AS415" s="39"/>
      <c r="AT415" s="81">
        <v>79139</v>
      </c>
      <c r="AU415" s="39"/>
      <c r="AV415" s="39"/>
      <c r="AW415" s="25">
        <v>116119</v>
      </c>
      <c r="AX415" s="39"/>
      <c r="AY415" s="39"/>
      <c r="AZ415" s="25">
        <v>110429</v>
      </c>
      <c r="BA415" s="39"/>
      <c r="BB415" s="39"/>
      <c r="BC415" s="25"/>
      <c r="BD415" s="39"/>
      <c r="BE415" s="39"/>
      <c r="BF415" s="25"/>
      <c r="BG415" s="39"/>
      <c r="BH415" s="39"/>
      <c r="BI415" s="25"/>
      <c r="BJ415" s="39"/>
      <c r="BK415" s="39"/>
      <c r="BL415" s="25"/>
      <c r="BM415" s="39"/>
      <c r="BN415" s="39"/>
    </row>
    <row r="416" spans="1:66" x14ac:dyDescent="0.2">
      <c r="A416" s="30" t="s">
        <v>24</v>
      </c>
      <c r="B416" s="30" t="s">
        <v>25</v>
      </c>
      <c r="C416" s="30">
        <f>'À renseigner'!$I$13</f>
        <v>0</v>
      </c>
      <c r="D416" s="77"/>
      <c r="E416" s="78"/>
      <c r="F416" s="78"/>
      <c r="G416" s="78"/>
      <c r="H416" s="78"/>
      <c r="I416" s="79"/>
      <c r="J416" s="79"/>
      <c r="K416" s="79"/>
      <c r="L416" s="79"/>
      <c r="M416" s="78" t="s">
        <v>26</v>
      </c>
      <c r="N416" s="78" t="s">
        <v>26</v>
      </c>
      <c r="O416" s="79"/>
      <c r="P416" s="79"/>
      <c r="Q416" s="79"/>
      <c r="R416" s="79"/>
      <c r="S416" s="79"/>
      <c r="T416" s="79"/>
      <c r="U416" s="79"/>
      <c r="V416" s="79"/>
      <c r="W416" s="96"/>
      <c r="X416" s="79"/>
      <c r="Y416" s="80"/>
      <c r="Z416" s="78"/>
      <c r="AA416" s="79"/>
      <c r="AB416" s="79"/>
      <c r="AC416" s="79"/>
      <c r="AD416" s="81" t="s">
        <v>583</v>
      </c>
      <c r="AE416" s="81">
        <v>84289</v>
      </c>
      <c r="AF416" s="39"/>
      <c r="AG416" s="39"/>
      <c r="AH416" s="81">
        <v>84309</v>
      </c>
      <c r="AI416" s="39"/>
      <c r="AJ416" s="39"/>
      <c r="AK416" s="81">
        <v>84329</v>
      </c>
      <c r="AL416" s="39"/>
      <c r="AM416" s="39"/>
      <c r="AN416" s="25">
        <v>84349</v>
      </c>
      <c r="AO416" s="39"/>
      <c r="AP416" s="39"/>
      <c r="AQ416" s="81">
        <v>84369</v>
      </c>
      <c r="AR416" s="39"/>
      <c r="AS416" s="39"/>
      <c r="AT416" s="81">
        <v>79139</v>
      </c>
      <c r="AU416" s="39"/>
      <c r="AV416" s="39"/>
      <c r="AW416" s="25">
        <v>116119</v>
      </c>
      <c r="AX416" s="39"/>
      <c r="AY416" s="39"/>
      <c r="AZ416" s="25">
        <v>110429</v>
      </c>
      <c r="BA416" s="39"/>
      <c r="BB416" s="39"/>
      <c r="BC416" s="25"/>
      <c r="BD416" s="39"/>
      <c r="BE416" s="39"/>
      <c r="BF416" s="25"/>
      <c r="BG416" s="39"/>
      <c r="BH416" s="39"/>
      <c r="BI416" s="25"/>
      <c r="BJ416" s="39"/>
      <c r="BK416" s="39"/>
      <c r="BL416" s="25"/>
      <c r="BM416" s="39"/>
      <c r="BN416" s="39"/>
    </row>
    <row r="417" spans="1:66" x14ac:dyDescent="0.2">
      <c r="A417" s="30" t="s">
        <v>24</v>
      </c>
      <c r="B417" s="30" t="s">
        <v>25</v>
      </c>
      <c r="C417" s="30">
        <f>'À renseigner'!$I$13</f>
        <v>0</v>
      </c>
      <c r="D417" s="77"/>
      <c r="E417" s="78"/>
      <c r="F417" s="78"/>
      <c r="G417" s="78"/>
      <c r="H417" s="78"/>
      <c r="I417" s="79"/>
      <c r="J417" s="79"/>
      <c r="K417" s="79"/>
      <c r="L417" s="79"/>
      <c r="M417" s="78" t="s">
        <v>26</v>
      </c>
      <c r="N417" s="78" t="s">
        <v>26</v>
      </c>
      <c r="O417" s="79"/>
      <c r="P417" s="79"/>
      <c r="Q417" s="79"/>
      <c r="R417" s="79"/>
      <c r="S417" s="79"/>
      <c r="T417" s="79"/>
      <c r="U417" s="79"/>
      <c r="V417" s="79"/>
      <c r="W417" s="96"/>
      <c r="X417" s="79"/>
      <c r="Y417" s="80"/>
      <c r="Z417" s="78"/>
      <c r="AA417" s="79"/>
      <c r="AB417" s="79"/>
      <c r="AC417" s="79"/>
      <c r="AD417" s="81" t="s">
        <v>583</v>
      </c>
      <c r="AE417" s="81">
        <v>84289</v>
      </c>
      <c r="AF417" s="39"/>
      <c r="AG417" s="39"/>
      <c r="AH417" s="81">
        <v>84309</v>
      </c>
      <c r="AI417" s="39"/>
      <c r="AJ417" s="39"/>
      <c r="AK417" s="81">
        <v>84329</v>
      </c>
      <c r="AL417" s="39"/>
      <c r="AM417" s="39"/>
      <c r="AN417" s="25">
        <v>84349</v>
      </c>
      <c r="AO417" s="39"/>
      <c r="AP417" s="39"/>
      <c r="AQ417" s="81">
        <v>84369</v>
      </c>
      <c r="AR417" s="39"/>
      <c r="AS417" s="39"/>
      <c r="AT417" s="81">
        <v>79139</v>
      </c>
      <c r="AU417" s="39"/>
      <c r="AV417" s="39"/>
      <c r="AW417" s="25">
        <v>116119</v>
      </c>
      <c r="AX417" s="39"/>
      <c r="AY417" s="39"/>
      <c r="AZ417" s="25">
        <v>110429</v>
      </c>
      <c r="BA417" s="39"/>
      <c r="BB417" s="39"/>
      <c r="BC417" s="25"/>
      <c r="BD417" s="39"/>
      <c r="BE417" s="39"/>
      <c r="BF417" s="25"/>
      <c r="BG417" s="39"/>
      <c r="BH417" s="39"/>
      <c r="BI417" s="25"/>
      <c r="BJ417" s="39"/>
      <c r="BK417" s="39"/>
      <c r="BL417" s="25"/>
      <c r="BM417" s="39"/>
      <c r="BN417" s="39"/>
    </row>
    <row r="418" spans="1:66" x14ac:dyDescent="0.2">
      <c r="A418" s="30" t="s">
        <v>24</v>
      </c>
      <c r="B418" s="30" t="s">
        <v>25</v>
      </c>
      <c r="C418" s="30">
        <f>'À renseigner'!$I$13</f>
        <v>0</v>
      </c>
      <c r="D418" s="77"/>
      <c r="E418" s="78"/>
      <c r="F418" s="78"/>
      <c r="G418" s="78"/>
      <c r="H418" s="78"/>
      <c r="I418" s="79"/>
      <c r="J418" s="79"/>
      <c r="K418" s="79"/>
      <c r="L418" s="79"/>
      <c r="M418" s="78" t="s">
        <v>26</v>
      </c>
      <c r="N418" s="78" t="s">
        <v>26</v>
      </c>
      <c r="O418" s="79"/>
      <c r="P418" s="79"/>
      <c r="Q418" s="79"/>
      <c r="R418" s="79"/>
      <c r="S418" s="79"/>
      <c r="T418" s="79"/>
      <c r="U418" s="79"/>
      <c r="V418" s="79"/>
      <c r="W418" s="96"/>
      <c r="X418" s="79"/>
      <c r="Y418" s="80"/>
      <c r="Z418" s="78"/>
      <c r="AA418" s="79"/>
      <c r="AB418" s="79"/>
      <c r="AC418" s="79"/>
      <c r="AD418" s="81" t="s">
        <v>583</v>
      </c>
      <c r="AE418" s="81">
        <v>84289</v>
      </c>
      <c r="AF418" s="39"/>
      <c r="AG418" s="39"/>
      <c r="AH418" s="81">
        <v>84309</v>
      </c>
      <c r="AI418" s="39"/>
      <c r="AJ418" s="39"/>
      <c r="AK418" s="81">
        <v>84329</v>
      </c>
      <c r="AL418" s="39"/>
      <c r="AM418" s="39"/>
      <c r="AN418" s="25">
        <v>84349</v>
      </c>
      <c r="AO418" s="39"/>
      <c r="AP418" s="39"/>
      <c r="AQ418" s="81">
        <v>84369</v>
      </c>
      <c r="AR418" s="39"/>
      <c r="AS418" s="39"/>
      <c r="AT418" s="81">
        <v>79139</v>
      </c>
      <c r="AU418" s="39"/>
      <c r="AV418" s="39"/>
      <c r="AW418" s="25">
        <v>116119</v>
      </c>
      <c r="AX418" s="39"/>
      <c r="AY418" s="39"/>
      <c r="AZ418" s="25">
        <v>110429</v>
      </c>
      <c r="BA418" s="39"/>
      <c r="BB418" s="39"/>
      <c r="BC418" s="25"/>
      <c r="BD418" s="39"/>
      <c r="BE418" s="39"/>
      <c r="BF418" s="25"/>
      <c r="BG418" s="39"/>
      <c r="BH418" s="39"/>
      <c r="BI418" s="25"/>
      <c r="BJ418" s="39"/>
      <c r="BK418" s="39"/>
      <c r="BL418" s="25"/>
      <c r="BM418" s="39"/>
      <c r="BN418" s="39"/>
    </row>
    <row r="419" spans="1:66" x14ac:dyDescent="0.2">
      <c r="A419" s="30" t="s">
        <v>24</v>
      </c>
      <c r="B419" s="30" t="s">
        <v>25</v>
      </c>
      <c r="C419" s="30">
        <f>'À renseigner'!$I$13</f>
        <v>0</v>
      </c>
      <c r="D419" s="77"/>
      <c r="E419" s="78"/>
      <c r="F419" s="78"/>
      <c r="G419" s="78"/>
      <c r="H419" s="78"/>
      <c r="I419" s="79"/>
      <c r="J419" s="79"/>
      <c r="K419" s="79"/>
      <c r="L419" s="79"/>
      <c r="M419" s="78" t="s">
        <v>26</v>
      </c>
      <c r="N419" s="78" t="s">
        <v>26</v>
      </c>
      <c r="O419" s="79"/>
      <c r="P419" s="79"/>
      <c r="Q419" s="79"/>
      <c r="R419" s="79"/>
      <c r="S419" s="79"/>
      <c r="T419" s="79"/>
      <c r="U419" s="79"/>
      <c r="V419" s="79"/>
      <c r="W419" s="96"/>
      <c r="X419" s="79"/>
      <c r="Y419" s="80"/>
      <c r="Z419" s="78"/>
      <c r="AA419" s="79"/>
      <c r="AB419" s="79"/>
      <c r="AC419" s="79"/>
      <c r="AD419" s="81" t="s">
        <v>583</v>
      </c>
      <c r="AE419" s="81">
        <v>84289</v>
      </c>
      <c r="AF419" s="39"/>
      <c r="AG419" s="39"/>
      <c r="AH419" s="81">
        <v>84309</v>
      </c>
      <c r="AI419" s="39"/>
      <c r="AJ419" s="39"/>
      <c r="AK419" s="81">
        <v>84329</v>
      </c>
      <c r="AL419" s="39"/>
      <c r="AM419" s="39"/>
      <c r="AN419" s="25">
        <v>84349</v>
      </c>
      <c r="AO419" s="39"/>
      <c r="AP419" s="39"/>
      <c r="AQ419" s="81">
        <v>84369</v>
      </c>
      <c r="AR419" s="39"/>
      <c r="AS419" s="39"/>
      <c r="AT419" s="81">
        <v>79139</v>
      </c>
      <c r="AU419" s="39"/>
      <c r="AV419" s="39"/>
      <c r="AW419" s="25">
        <v>116119</v>
      </c>
      <c r="AX419" s="39"/>
      <c r="AY419" s="39"/>
      <c r="AZ419" s="25">
        <v>110429</v>
      </c>
      <c r="BA419" s="39"/>
      <c r="BB419" s="39"/>
      <c r="BC419" s="25"/>
      <c r="BD419" s="39"/>
      <c r="BE419" s="39"/>
      <c r="BF419" s="25"/>
      <c r="BG419" s="39"/>
      <c r="BH419" s="39"/>
      <c r="BI419" s="25"/>
      <c r="BJ419" s="39"/>
      <c r="BK419" s="39"/>
      <c r="BL419" s="25"/>
      <c r="BM419" s="39"/>
      <c r="BN419" s="39"/>
    </row>
    <row r="420" spans="1:66" x14ac:dyDescent="0.2">
      <c r="A420" s="30" t="s">
        <v>24</v>
      </c>
      <c r="B420" s="30" t="s">
        <v>25</v>
      </c>
      <c r="C420" s="30">
        <f>'À renseigner'!$I$13</f>
        <v>0</v>
      </c>
      <c r="D420" s="77"/>
      <c r="E420" s="78"/>
      <c r="F420" s="78"/>
      <c r="G420" s="78"/>
      <c r="H420" s="78"/>
      <c r="I420" s="79"/>
      <c r="J420" s="79"/>
      <c r="K420" s="79"/>
      <c r="L420" s="79"/>
      <c r="M420" s="78" t="s">
        <v>26</v>
      </c>
      <c r="N420" s="78" t="s">
        <v>26</v>
      </c>
      <c r="O420" s="79"/>
      <c r="P420" s="79"/>
      <c r="Q420" s="79"/>
      <c r="R420" s="79"/>
      <c r="S420" s="79"/>
      <c r="T420" s="79"/>
      <c r="U420" s="79"/>
      <c r="V420" s="79"/>
      <c r="W420" s="96"/>
      <c r="X420" s="79"/>
      <c r="Y420" s="80"/>
      <c r="Z420" s="78"/>
      <c r="AA420" s="79"/>
      <c r="AB420" s="79"/>
      <c r="AC420" s="79"/>
      <c r="AD420" s="81" t="s">
        <v>583</v>
      </c>
      <c r="AE420" s="81">
        <v>84289</v>
      </c>
      <c r="AF420" s="39"/>
      <c r="AG420" s="39"/>
      <c r="AH420" s="81">
        <v>84309</v>
      </c>
      <c r="AI420" s="39"/>
      <c r="AJ420" s="39"/>
      <c r="AK420" s="81">
        <v>84329</v>
      </c>
      <c r="AL420" s="39"/>
      <c r="AM420" s="39"/>
      <c r="AN420" s="25">
        <v>84349</v>
      </c>
      <c r="AO420" s="39"/>
      <c r="AP420" s="39"/>
      <c r="AQ420" s="81">
        <v>84369</v>
      </c>
      <c r="AR420" s="39"/>
      <c r="AS420" s="39"/>
      <c r="AT420" s="81">
        <v>79139</v>
      </c>
      <c r="AU420" s="39"/>
      <c r="AV420" s="39"/>
      <c r="AW420" s="25">
        <v>116119</v>
      </c>
      <c r="AX420" s="39"/>
      <c r="AY420" s="39"/>
      <c r="AZ420" s="25">
        <v>110429</v>
      </c>
      <c r="BA420" s="39"/>
      <c r="BB420" s="39"/>
      <c r="BC420" s="25"/>
      <c r="BD420" s="39"/>
      <c r="BE420" s="39"/>
      <c r="BF420" s="25"/>
      <c r="BG420" s="39"/>
      <c r="BH420" s="39"/>
      <c r="BI420" s="25"/>
      <c r="BJ420" s="39"/>
      <c r="BK420" s="39"/>
      <c r="BL420" s="25"/>
      <c r="BM420" s="39"/>
      <c r="BN420" s="39"/>
    </row>
    <row r="421" spans="1:66" x14ac:dyDescent="0.2">
      <c r="A421" s="30" t="s">
        <v>24</v>
      </c>
      <c r="B421" s="30" t="s">
        <v>25</v>
      </c>
      <c r="C421" s="30">
        <f>'À renseigner'!$I$13</f>
        <v>0</v>
      </c>
      <c r="D421" s="77"/>
      <c r="E421" s="78"/>
      <c r="F421" s="78"/>
      <c r="G421" s="78"/>
      <c r="H421" s="78"/>
      <c r="I421" s="79"/>
      <c r="J421" s="79"/>
      <c r="K421" s="79"/>
      <c r="L421" s="79"/>
      <c r="M421" s="78" t="s">
        <v>26</v>
      </c>
      <c r="N421" s="78" t="s">
        <v>26</v>
      </c>
      <c r="O421" s="79"/>
      <c r="P421" s="79"/>
      <c r="Q421" s="79"/>
      <c r="R421" s="79"/>
      <c r="S421" s="79"/>
      <c r="T421" s="79"/>
      <c r="U421" s="79"/>
      <c r="V421" s="79"/>
      <c r="W421" s="96"/>
      <c r="X421" s="79"/>
      <c r="Y421" s="80"/>
      <c r="Z421" s="78"/>
      <c r="AA421" s="79"/>
      <c r="AB421" s="79"/>
      <c r="AC421" s="79"/>
      <c r="AD421" s="81" t="s">
        <v>583</v>
      </c>
      <c r="AE421" s="81">
        <v>84289</v>
      </c>
      <c r="AF421" s="39"/>
      <c r="AG421" s="39"/>
      <c r="AH421" s="81">
        <v>84309</v>
      </c>
      <c r="AI421" s="39"/>
      <c r="AJ421" s="39"/>
      <c r="AK421" s="81">
        <v>84329</v>
      </c>
      <c r="AL421" s="39"/>
      <c r="AM421" s="39"/>
      <c r="AN421" s="25">
        <v>84349</v>
      </c>
      <c r="AO421" s="39"/>
      <c r="AP421" s="39"/>
      <c r="AQ421" s="81">
        <v>84369</v>
      </c>
      <c r="AR421" s="39"/>
      <c r="AS421" s="39"/>
      <c r="AT421" s="81">
        <v>79139</v>
      </c>
      <c r="AU421" s="39"/>
      <c r="AV421" s="39"/>
      <c r="AW421" s="25">
        <v>116119</v>
      </c>
      <c r="AX421" s="39"/>
      <c r="AY421" s="39"/>
      <c r="AZ421" s="25">
        <v>110429</v>
      </c>
      <c r="BA421" s="39"/>
      <c r="BB421" s="39"/>
      <c r="BC421" s="25"/>
      <c r="BD421" s="39"/>
      <c r="BE421" s="39"/>
      <c r="BF421" s="25"/>
      <c r="BG421" s="39"/>
      <c r="BH421" s="39"/>
      <c r="BI421" s="25"/>
      <c r="BJ421" s="39"/>
      <c r="BK421" s="39"/>
      <c r="BL421" s="25"/>
      <c r="BM421" s="39"/>
      <c r="BN421" s="39"/>
    </row>
    <row r="422" spans="1:66" x14ac:dyDescent="0.2">
      <c r="A422" s="30" t="s">
        <v>24</v>
      </c>
      <c r="B422" s="30" t="s">
        <v>25</v>
      </c>
      <c r="C422" s="30">
        <f>'À renseigner'!$I$13</f>
        <v>0</v>
      </c>
      <c r="D422" s="77"/>
      <c r="E422" s="78"/>
      <c r="F422" s="78"/>
      <c r="G422" s="78"/>
      <c r="H422" s="78"/>
      <c r="I422" s="79"/>
      <c r="J422" s="79"/>
      <c r="K422" s="79"/>
      <c r="L422" s="79"/>
      <c r="M422" s="78" t="s">
        <v>26</v>
      </c>
      <c r="N422" s="78" t="s">
        <v>26</v>
      </c>
      <c r="O422" s="79"/>
      <c r="P422" s="79"/>
      <c r="Q422" s="79"/>
      <c r="R422" s="79"/>
      <c r="S422" s="79"/>
      <c r="T422" s="79"/>
      <c r="U422" s="79"/>
      <c r="V422" s="79"/>
      <c r="W422" s="96"/>
      <c r="X422" s="79"/>
      <c r="Y422" s="80"/>
      <c r="Z422" s="78"/>
      <c r="AA422" s="79"/>
      <c r="AB422" s="79"/>
      <c r="AC422" s="79"/>
      <c r="AD422" s="81" t="s">
        <v>583</v>
      </c>
      <c r="AE422" s="81">
        <v>84289</v>
      </c>
      <c r="AF422" s="39"/>
      <c r="AG422" s="39"/>
      <c r="AH422" s="81">
        <v>84309</v>
      </c>
      <c r="AI422" s="39"/>
      <c r="AJ422" s="39"/>
      <c r="AK422" s="81">
        <v>84329</v>
      </c>
      <c r="AL422" s="39"/>
      <c r="AM422" s="39"/>
      <c r="AN422" s="25">
        <v>84349</v>
      </c>
      <c r="AO422" s="39"/>
      <c r="AP422" s="39"/>
      <c r="AQ422" s="81">
        <v>84369</v>
      </c>
      <c r="AR422" s="39"/>
      <c r="AS422" s="39"/>
      <c r="AT422" s="81">
        <v>79139</v>
      </c>
      <c r="AU422" s="39"/>
      <c r="AV422" s="39"/>
      <c r="AW422" s="25">
        <v>116119</v>
      </c>
      <c r="AX422" s="39"/>
      <c r="AY422" s="39"/>
      <c r="AZ422" s="25">
        <v>110429</v>
      </c>
      <c r="BA422" s="39"/>
      <c r="BB422" s="39"/>
      <c r="BC422" s="25"/>
      <c r="BD422" s="39"/>
      <c r="BE422" s="39"/>
      <c r="BF422" s="25"/>
      <c r="BG422" s="39"/>
      <c r="BH422" s="39"/>
      <c r="BI422" s="25"/>
      <c r="BJ422" s="39"/>
      <c r="BK422" s="39"/>
      <c r="BL422" s="25"/>
      <c r="BM422" s="39"/>
      <c r="BN422" s="39"/>
    </row>
    <row r="423" spans="1:66" x14ac:dyDescent="0.2">
      <c r="A423" s="30" t="s">
        <v>24</v>
      </c>
      <c r="B423" s="30" t="s">
        <v>25</v>
      </c>
      <c r="C423" s="30">
        <f>'À renseigner'!$I$13</f>
        <v>0</v>
      </c>
      <c r="D423" s="77"/>
      <c r="E423" s="78"/>
      <c r="F423" s="78"/>
      <c r="G423" s="78"/>
      <c r="H423" s="78"/>
      <c r="I423" s="79"/>
      <c r="J423" s="79"/>
      <c r="K423" s="79"/>
      <c r="L423" s="79"/>
      <c r="M423" s="78" t="s">
        <v>26</v>
      </c>
      <c r="N423" s="78" t="s">
        <v>26</v>
      </c>
      <c r="O423" s="79"/>
      <c r="P423" s="79"/>
      <c r="Q423" s="79"/>
      <c r="R423" s="79"/>
      <c r="S423" s="79"/>
      <c r="T423" s="79"/>
      <c r="U423" s="79"/>
      <c r="V423" s="79"/>
      <c r="W423" s="96"/>
      <c r="X423" s="79"/>
      <c r="Y423" s="80"/>
      <c r="Z423" s="78"/>
      <c r="AA423" s="79"/>
      <c r="AB423" s="79"/>
      <c r="AC423" s="79"/>
      <c r="AD423" s="81" t="s">
        <v>583</v>
      </c>
      <c r="AE423" s="81">
        <v>84289</v>
      </c>
      <c r="AF423" s="39"/>
      <c r="AG423" s="39"/>
      <c r="AH423" s="81">
        <v>84309</v>
      </c>
      <c r="AI423" s="39"/>
      <c r="AJ423" s="39"/>
      <c r="AK423" s="81">
        <v>84329</v>
      </c>
      <c r="AL423" s="39"/>
      <c r="AM423" s="39"/>
      <c r="AN423" s="25">
        <v>84349</v>
      </c>
      <c r="AO423" s="39"/>
      <c r="AP423" s="39"/>
      <c r="AQ423" s="81">
        <v>84369</v>
      </c>
      <c r="AR423" s="39"/>
      <c r="AS423" s="39"/>
      <c r="AT423" s="81">
        <v>79139</v>
      </c>
      <c r="AU423" s="39"/>
      <c r="AV423" s="39"/>
      <c r="AW423" s="25">
        <v>116119</v>
      </c>
      <c r="AX423" s="39"/>
      <c r="AY423" s="39"/>
      <c r="AZ423" s="25">
        <v>110429</v>
      </c>
      <c r="BA423" s="39"/>
      <c r="BB423" s="39"/>
      <c r="BC423" s="25"/>
      <c r="BD423" s="39"/>
      <c r="BE423" s="39"/>
      <c r="BF423" s="25"/>
      <c r="BG423" s="39"/>
      <c r="BH423" s="39"/>
      <c r="BI423" s="25"/>
      <c r="BJ423" s="39"/>
      <c r="BK423" s="39"/>
      <c r="BL423" s="25"/>
      <c r="BM423" s="39"/>
      <c r="BN423" s="39"/>
    </row>
    <row r="424" spans="1:66" x14ac:dyDescent="0.2">
      <c r="A424" s="30" t="s">
        <v>24</v>
      </c>
      <c r="B424" s="30" t="s">
        <v>25</v>
      </c>
      <c r="C424" s="30">
        <f>'À renseigner'!$I$13</f>
        <v>0</v>
      </c>
      <c r="D424" s="77"/>
      <c r="E424" s="78"/>
      <c r="F424" s="78"/>
      <c r="G424" s="78"/>
      <c r="H424" s="78"/>
      <c r="I424" s="79"/>
      <c r="J424" s="79"/>
      <c r="K424" s="79"/>
      <c r="L424" s="79"/>
      <c r="M424" s="78" t="s">
        <v>26</v>
      </c>
      <c r="N424" s="78" t="s">
        <v>26</v>
      </c>
      <c r="O424" s="79"/>
      <c r="P424" s="79"/>
      <c r="Q424" s="79"/>
      <c r="R424" s="79"/>
      <c r="S424" s="79"/>
      <c r="T424" s="79"/>
      <c r="U424" s="79"/>
      <c r="V424" s="79"/>
      <c r="W424" s="96"/>
      <c r="X424" s="79"/>
      <c r="Y424" s="80"/>
      <c r="Z424" s="78"/>
      <c r="AA424" s="79"/>
      <c r="AB424" s="79"/>
      <c r="AC424" s="79"/>
      <c r="AD424" s="81" t="s">
        <v>583</v>
      </c>
      <c r="AE424" s="81">
        <v>84289</v>
      </c>
      <c r="AF424" s="39"/>
      <c r="AG424" s="39"/>
      <c r="AH424" s="81">
        <v>84309</v>
      </c>
      <c r="AI424" s="39"/>
      <c r="AJ424" s="39"/>
      <c r="AK424" s="81">
        <v>84329</v>
      </c>
      <c r="AL424" s="39"/>
      <c r="AM424" s="39"/>
      <c r="AN424" s="25">
        <v>84349</v>
      </c>
      <c r="AO424" s="39"/>
      <c r="AP424" s="39"/>
      <c r="AQ424" s="81">
        <v>84369</v>
      </c>
      <c r="AR424" s="39"/>
      <c r="AS424" s="39"/>
      <c r="AT424" s="81">
        <v>79139</v>
      </c>
      <c r="AU424" s="39"/>
      <c r="AV424" s="39"/>
      <c r="AW424" s="25">
        <v>116119</v>
      </c>
      <c r="AX424" s="39"/>
      <c r="AY424" s="39"/>
      <c r="AZ424" s="25">
        <v>110429</v>
      </c>
      <c r="BA424" s="39"/>
      <c r="BB424" s="39"/>
      <c r="BC424" s="25"/>
      <c r="BD424" s="39"/>
      <c r="BE424" s="39"/>
      <c r="BF424" s="25"/>
      <c r="BG424" s="39"/>
      <c r="BH424" s="39"/>
      <c r="BI424" s="25"/>
      <c r="BJ424" s="39"/>
      <c r="BK424" s="39"/>
      <c r="BL424" s="25"/>
      <c r="BM424" s="39"/>
      <c r="BN424" s="39"/>
    </row>
    <row r="425" spans="1:66" x14ac:dyDescent="0.2">
      <c r="A425" s="30" t="s">
        <v>24</v>
      </c>
      <c r="B425" s="30" t="s">
        <v>25</v>
      </c>
      <c r="C425" s="30">
        <f>'À renseigner'!$I$13</f>
        <v>0</v>
      </c>
      <c r="D425" s="77"/>
      <c r="E425" s="78"/>
      <c r="F425" s="78"/>
      <c r="G425" s="78"/>
      <c r="H425" s="78"/>
      <c r="I425" s="79"/>
      <c r="J425" s="79"/>
      <c r="K425" s="79"/>
      <c r="L425" s="79"/>
      <c r="M425" s="78" t="s">
        <v>26</v>
      </c>
      <c r="N425" s="78" t="s">
        <v>26</v>
      </c>
      <c r="O425" s="79"/>
      <c r="P425" s="79"/>
      <c r="Q425" s="79"/>
      <c r="R425" s="79"/>
      <c r="S425" s="79"/>
      <c r="T425" s="79"/>
      <c r="U425" s="79"/>
      <c r="V425" s="79"/>
      <c r="W425" s="96"/>
      <c r="X425" s="79"/>
      <c r="Y425" s="80"/>
      <c r="Z425" s="78"/>
      <c r="AA425" s="79"/>
      <c r="AB425" s="79"/>
      <c r="AC425" s="79"/>
      <c r="AD425" s="81" t="s">
        <v>583</v>
      </c>
      <c r="AE425" s="81">
        <v>84289</v>
      </c>
      <c r="AF425" s="39"/>
      <c r="AG425" s="39"/>
      <c r="AH425" s="81">
        <v>84309</v>
      </c>
      <c r="AI425" s="39"/>
      <c r="AJ425" s="39"/>
      <c r="AK425" s="81">
        <v>84329</v>
      </c>
      <c r="AL425" s="39"/>
      <c r="AM425" s="39"/>
      <c r="AN425" s="25">
        <v>84349</v>
      </c>
      <c r="AO425" s="39"/>
      <c r="AP425" s="39"/>
      <c r="AQ425" s="81">
        <v>84369</v>
      </c>
      <c r="AR425" s="39"/>
      <c r="AS425" s="39"/>
      <c r="AT425" s="81">
        <v>79139</v>
      </c>
      <c r="AU425" s="39"/>
      <c r="AV425" s="39"/>
      <c r="AW425" s="25">
        <v>116119</v>
      </c>
      <c r="AX425" s="39"/>
      <c r="AY425" s="39"/>
      <c r="AZ425" s="25">
        <v>110429</v>
      </c>
      <c r="BA425" s="39"/>
      <c r="BB425" s="39"/>
      <c r="BC425" s="25"/>
      <c r="BD425" s="39"/>
      <c r="BE425" s="39"/>
      <c r="BF425" s="25"/>
      <c r="BG425" s="39"/>
      <c r="BH425" s="39"/>
      <c r="BI425" s="25"/>
      <c r="BJ425" s="39"/>
      <c r="BK425" s="39"/>
      <c r="BL425" s="25"/>
      <c r="BM425" s="39"/>
      <c r="BN425" s="39"/>
    </row>
    <row r="426" spans="1:66" x14ac:dyDescent="0.2">
      <c r="A426" s="30" t="s">
        <v>24</v>
      </c>
      <c r="B426" s="30" t="s">
        <v>25</v>
      </c>
      <c r="C426" s="30">
        <f>'À renseigner'!$I$13</f>
        <v>0</v>
      </c>
      <c r="D426" s="77"/>
      <c r="E426" s="78"/>
      <c r="F426" s="78"/>
      <c r="G426" s="78"/>
      <c r="H426" s="78"/>
      <c r="I426" s="79"/>
      <c r="J426" s="79"/>
      <c r="K426" s="79"/>
      <c r="L426" s="79"/>
      <c r="M426" s="78" t="s">
        <v>26</v>
      </c>
      <c r="N426" s="78" t="s">
        <v>26</v>
      </c>
      <c r="O426" s="79"/>
      <c r="P426" s="79"/>
      <c r="Q426" s="79"/>
      <c r="R426" s="79"/>
      <c r="S426" s="79"/>
      <c r="T426" s="79"/>
      <c r="U426" s="79"/>
      <c r="V426" s="79"/>
      <c r="W426" s="96"/>
      <c r="X426" s="79"/>
      <c r="Y426" s="80"/>
      <c r="Z426" s="78"/>
      <c r="AA426" s="79"/>
      <c r="AB426" s="79"/>
      <c r="AC426" s="79"/>
      <c r="AD426" s="81" t="s">
        <v>583</v>
      </c>
      <c r="AE426" s="81">
        <v>84289</v>
      </c>
      <c r="AF426" s="39"/>
      <c r="AG426" s="39"/>
      <c r="AH426" s="81">
        <v>84309</v>
      </c>
      <c r="AI426" s="39"/>
      <c r="AJ426" s="39"/>
      <c r="AK426" s="81">
        <v>84329</v>
      </c>
      <c r="AL426" s="39"/>
      <c r="AM426" s="39"/>
      <c r="AN426" s="25">
        <v>84349</v>
      </c>
      <c r="AO426" s="39"/>
      <c r="AP426" s="39"/>
      <c r="AQ426" s="81">
        <v>84369</v>
      </c>
      <c r="AR426" s="39"/>
      <c r="AS426" s="39"/>
      <c r="AT426" s="81">
        <v>79139</v>
      </c>
      <c r="AU426" s="39"/>
      <c r="AV426" s="39"/>
      <c r="AW426" s="25">
        <v>116119</v>
      </c>
      <c r="AX426" s="39"/>
      <c r="AY426" s="39"/>
      <c r="AZ426" s="25">
        <v>110429</v>
      </c>
      <c r="BA426" s="39"/>
      <c r="BB426" s="39"/>
      <c r="BC426" s="25"/>
      <c r="BD426" s="39"/>
      <c r="BE426" s="39"/>
      <c r="BF426" s="25"/>
      <c r="BG426" s="39"/>
      <c r="BH426" s="39"/>
      <c r="BI426" s="25"/>
      <c r="BJ426" s="39"/>
      <c r="BK426" s="39"/>
      <c r="BL426" s="25"/>
      <c r="BM426" s="39"/>
      <c r="BN426" s="39"/>
    </row>
    <row r="427" spans="1:66" x14ac:dyDescent="0.2">
      <c r="A427" s="30" t="s">
        <v>24</v>
      </c>
      <c r="B427" s="30" t="s">
        <v>25</v>
      </c>
      <c r="C427" s="30">
        <f>'À renseigner'!$I$13</f>
        <v>0</v>
      </c>
      <c r="D427" s="77"/>
      <c r="E427" s="78"/>
      <c r="F427" s="78"/>
      <c r="G427" s="78"/>
      <c r="H427" s="78"/>
      <c r="I427" s="79"/>
      <c r="J427" s="79"/>
      <c r="K427" s="79"/>
      <c r="L427" s="79"/>
      <c r="M427" s="78" t="s">
        <v>26</v>
      </c>
      <c r="N427" s="78" t="s">
        <v>26</v>
      </c>
      <c r="O427" s="79"/>
      <c r="P427" s="79"/>
      <c r="Q427" s="79"/>
      <c r="R427" s="79"/>
      <c r="S427" s="79"/>
      <c r="T427" s="79"/>
      <c r="U427" s="79"/>
      <c r="V427" s="79"/>
      <c r="W427" s="96"/>
      <c r="X427" s="79"/>
      <c r="Y427" s="80"/>
      <c r="Z427" s="78"/>
      <c r="AA427" s="79"/>
      <c r="AB427" s="79"/>
      <c r="AC427" s="79"/>
      <c r="AD427" s="81" t="s">
        <v>583</v>
      </c>
      <c r="AE427" s="81">
        <v>84289</v>
      </c>
      <c r="AF427" s="39"/>
      <c r="AG427" s="39"/>
      <c r="AH427" s="81">
        <v>84309</v>
      </c>
      <c r="AI427" s="39"/>
      <c r="AJ427" s="39"/>
      <c r="AK427" s="81">
        <v>84329</v>
      </c>
      <c r="AL427" s="39"/>
      <c r="AM427" s="39"/>
      <c r="AN427" s="25">
        <v>84349</v>
      </c>
      <c r="AO427" s="39"/>
      <c r="AP427" s="39"/>
      <c r="AQ427" s="81">
        <v>84369</v>
      </c>
      <c r="AR427" s="39"/>
      <c r="AS427" s="39"/>
      <c r="AT427" s="81">
        <v>79139</v>
      </c>
      <c r="AU427" s="39"/>
      <c r="AV427" s="39"/>
      <c r="AW427" s="25">
        <v>116119</v>
      </c>
      <c r="AX427" s="39"/>
      <c r="AY427" s="39"/>
      <c r="AZ427" s="25">
        <v>110429</v>
      </c>
      <c r="BA427" s="39"/>
      <c r="BB427" s="39"/>
      <c r="BC427" s="25"/>
      <c r="BD427" s="39"/>
      <c r="BE427" s="39"/>
      <c r="BF427" s="25"/>
      <c r="BG427" s="39"/>
      <c r="BH427" s="39"/>
      <c r="BI427" s="25"/>
      <c r="BJ427" s="39"/>
      <c r="BK427" s="39"/>
      <c r="BL427" s="25"/>
      <c r="BM427" s="39"/>
      <c r="BN427" s="39"/>
    </row>
    <row r="428" spans="1:66" x14ac:dyDescent="0.2">
      <c r="A428" s="30" t="s">
        <v>24</v>
      </c>
      <c r="B428" s="30" t="s">
        <v>25</v>
      </c>
      <c r="C428" s="30">
        <f>'À renseigner'!$I$13</f>
        <v>0</v>
      </c>
      <c r="D428" s="77"/>
      <c r="E428" s="78"/>
      <c r="F428" s="78"/>
      <c r="G428" s="78"/>
      <c r="H428" s="78"/>
      <c r="I428" s="79"/>
      <c r="J428" s="79"/>
      <c r="K428" s="79"/>
      <c r="L428" s="79"/>
      <c r="M428" s="78" t="s">
        <v>26</v>
      </c>
      <c r="N428" s="78" t="s">
        <v>26</v>
      </c>
      <c r="O428" s="79"/>
      <c r="P428" s="79"/>
      <c r="Q428" s="79"/>
      <c r="R428" s="79"/>
      <c r="S428" s="79"/>
      <c r="T428" s="79"/>
      <c r="U428" s="79"/>
      <c r="V428" s="79"/>
      <c r="W428" s="96"/>
      <c r="X428" s="79"/>
      <c r="Y428" s="80"/>
      <c r="Z428" s="78"/>
      <c r="AA428" s="79"/>
      <c r="AB428" s="79"/>
      <c r="AC428" s="79"/>
      <c r="AD428" s="81" t="s">
        <v>583</v>
      </c>
      <c r="AE428" s="81">
        <v>84289</v>
      </c>
      <c r="AF428" s="39"/>
      <c r="AG428" s="39"/>
      <c r="AH428" s="81">
        <v>84309</v>
      </c>
      <c r="AI428" s="39"/>
      <c r="AJ428" s="39"/>
      <c r="AK428" s="81">
        <v>84329</v>
      </c>
      <c r="AL428" s="39"/>
      <c r="AM428" s="39"/>
      <c r="AN428" s="25">
        <v>84349</v>
      </c>
      <c r="AO428" s="39"/>
      <c r="AP428" s="39"/>
      <c r="AQ428" s="81">
        <v>84369</v>
      </c>
      <c r="AR428" s="39"/>
      <c r="AS428" s="39"/>
      <c r="AT428" s="81">
        <v>79139</v>
      </c>
      <c r="AU428" s="39"/>
      <c r="AV428" s="39"/>
      <c r="AW428" s="25">
        <v>116119</v>
      </c>
      <c r="AX428" s="39"/>
      <c r="AY428" s="39"/>
      <c r="AZ428" s="25">
        <v>110429</v>
      </c>
      <c r="BA428" s="39"/>
      <c r="BB428" s="39"/>
      <c r="BC428" s="25"/>
      <c r="BD428" s="39"/>
      <c r="BE428" s="39"/>
      <c r="BF428" s="25"/>
      <c r="BG428" s="39"/>
      <c r="BH428" s="39"/>
      <c r="BI428" s="25"/>
      <c r="BJ428" s="39"/>
      <c r="BK428" s="39"/>
      <c r="BL428" s="25"/>
      <c r="BM428" s="39"/>
      <c r="BN428" s="39"/>
    </row>
    <row r="429" spans="1:66" x14ac:dyDescent="0.2">
      <c r="A429" s="30" t="s">
        <v>24</v>
      </c>
      <c r="B429" s="30" t="s">
        <v>25</v>
      </c>
      <c r="C429" s="30">
        <f>'À renseigner'!$I$13</f>
        <v>0</v>
      </c>
      <c r="D429" s="77"/>
      <c r="E429" s="78"/>
      <c r="F429" s="78"/>
      <c r="G429" s="78"/>
      <c r="H429" s="78"/>
      <c r="I429" s="79"/>
      <c r="J429" s="79"/>
      <c r="K429" s="79"/>
      <c r="L429" s="79"/>
      <c r="M429" s="78" t="s">
        <v>26</v>
      </c>
      <c r="N429" s="78" t="s">
        <v>26</v>
      </c>
      <c r="O429" s="79"/>
      <c r="P429" s="79"/>
      <c r="Q429" s="79"/>
      <c r="R429" s="79"/>
      <c r="S429" s="79"/>
      <c r="T429" s="79"/>
      <c r="U429" s="79"/>
      <c r="V429" s="79"/>
      <c r="W429" s="96"/>
      <c r="X429" s="79"/>
      <c r="Y429" s="80"/>
      <c r="Z429" s="78"/>
      <c r="AA429" s="79"/>
      <c r="AB429" s="79"/>
      <c r="AC429" s="79"/>
      <c r="AD429" s="81" t="s">
        <v>583</v>
      </c>
      <c r="AE429" s="81">
        <v>84289</v>
      </c>
      <c r="AF429" s="39"/>
      <c r="AG429" s="39"/>
      <c r="AH429" s="81">
        <v>84309</v>
      </c>
      <c r="AI429" s="39"/>
      <c r="AJ429" s="39"/>
      <c r="AK429" s="81">
        <v>84329</v>
      </c>
      <c r="AL429" s="39"/>
      <c r="AM429" s="39"/>
      <c r="AN429" s="25">
        <v>84349</v>
      </c>
      <c r="AO429" s="39"/>
      <c r="AP429" s="39"/>
      <c r="AQ429" s="81">
        <v>84369</v>
      </c>
      <c r="AR429" s="39"/>
      <c r="AS429" s="39"/>
      <c r="AT429" s="81">
        <v>79139</v>
      </c>
      <c r="AU429" s="39"/>
      <c r="AV429" s="39"/>
      <c r="AW429" s="25">
        <v>116119</v>
      </c>
      <c r="AX429" s="39"/>
      <c r="AY429" s="39"/>
      <c r="AZ429" s="25">
        <v>110429</v>
      </c>
      <c r="BA429" s="39"/>
      <c r="BB429" s="39"/>
      <c r="BC429" s="25"/>
      <c r="BD429" s="39"/>
      <c r="BE429" s="39"/>
      <c r="BF429" s="25"/>
      <c r="BG429" s="39"/>
      <c r="BH429" s="39"/>
      <c r="BI429" s="25"/>
      <c r="BJ429" s="39"/>
      <c r="BK429" s="39"/>
      <c r="BL429" s="25"/>
      <c r="BM429" s="39"/>
      <c r="BN429" s="39"/>
    </row>
    <row r="430" spans="1:66" x14ac:dyDescent="0.2">
      <c r="A430" s="30" t="s">
        <v>24</v>
      </c>
      <c r="B430" s="30" t="s">
        <v>25</v>
      </c>
      <c r="C430" s="30">
        <f>'À renseigner'!$I$13</f>
        <v>0</v>
      </c>
      <c r="D430" s="77"/>
      <c r="E430" s="78"/>
      <c r="F430" s="78"/>
      <c r="G430" s="78"/>
      <c r="H430" s="78"/>
      <c r="I430" s="79"/>
      <c r="J430" s="79"/>
      <c r="K430" s="79"/>
      <c r="L430" s="79"/>
      <c r="M430" s="78" t="s">
        <v>26</v>
      </c>
      <c r="N430" s="78" t="s">
        <v>26</v>
      </c>
      <c r="O430" s="79"/>
      <c r="P430" s="79"/>
      <c r="Q430" s="79"/>
      <c r="R430" s="79"/>
      <c r="S430" s="79"/>
      <c r="T430" s="79"/>
      <c r="U430" s="79"/>
      <c r="V430" s="79"/>
      <c r="W430" s="96"/>
      <c r="X430" s="79"/>
      <c r="Y430" s="80"/>
      <c r="Z430" s="78"/>
      <c r="AA430" s="79"/>
      <c r="AB430" s="79"/>
      <c r="AC430" s="79"/>
      <c r="AD430" s="81" t="s">
        <v>583</v>
      </c>
      <c r="AE430" s="81">
        <v>84289</v>
      </c>
      <c r="AF430" s="39"/>
      <c r="AG430" s="39"/>
      <c r="AH430" s="81">
        <v>84309</v>
      </c>
      <c r="AI430" s="39"/>
      <c r="AJ430" s="39"/>
      <c r="AK430" s="81">
        <v>84329</v>
      </c>
      <c r="AL430" s="39"/>
      <c r="AM430" s="39"/>
      <c r="AN430" s="25">
        <v>84349</v>
      </c>
      <c r="AO430" s="39"/>
      <c r="AP430" s="39"/>
      <c r="AQ430" s="81">
        <v>84369</v>
      </c>
      <c r="AR430" s="39"/>
      <c r="AS430" s="39"/>
      <c r="AT430" s="81">
        <v>79139</v>
      </c>
      <c r="AU430" s="39"/>
      <c r="AV430" s="39"/>
      <c r="AW430" s="25">
        <v>116119</v>
      </c>
      <c r="AX430" s="39"/>
      <c r="AY430" s="39"/>
      <c r="AZ430" s="25">
        <v>110429</v>
      </c>
      <c r="BA430" s="39"/>
      <c r="BB430" s="39"/>
      <c r="BC430" s="25"/>
      <c r="BD430" s="39"/>
      <c r="BE430" s="39"/>
      <c r="BF430" s="25"/>
      <c r="BG430" s="39"/>
      <c r="BH430" s="39"/>
      <c r="BI430" s="25"/>
      <c r="BJ430" s="39"/>
      <c r="BK430" s="39"/>
      <c r="BL430" s="25"/>
      <c r="BM430" s="39"/>
      <c r="BN430" s="39"/>
    </row>
    <row r="431" spans="1:66" x14ac:dyDescent="0.2">
      <c r="A431" s="30" t="s">
        <v>24</v>
      </c>
      <c r="B431" s="30" t="s">
        <v>25</v>
      </c>
      <c r="C431" s="30">
        <f>'À renseigner'!$I$13</f>
        <v>0</v>
      </c>
      <c r="D431" s="77"/>
      <c r="E431" s="78"/>
      <c r="F431" s="78"/>
      <c r="G431" s="78"/>
      <c r="H431" s="78"/>
      <c r="I431" s="79"/>
      <c r="J431" s="79"/>
      <c r="K431" s="79"/>
      <c r="L431" s="79"/>
      <c r="M431" s="78" t="s">
        <v>26</v>
      </c>
      <c r="N431" s="78" t="s">
        <v>26</v>
      </c>
      <c r="O431" s="79"/>
      <c r="P431" s="79"/>
      <c r="Q431" s="79"/>
      <c r="R431" s="79"/>
      <c r="S431" s="79"/>
      <c r="T431" s="79"/>
      <c r="U431" s="79"/>
      <c r="V431" s="79"/>
      <c r="W431" s="96"/>
      <c r="X431" s="79"/>
      <c r="Y431" s="80"/>
      <c r="Z431" s="78"/>
      <c r="AA431" s="79"/>
      <c r="AB431" s="79"/>
      <c r="AC431" s="79"/>
      <c r="AD431" s="81" t="s">
        <v>583</v>
      </c>
      <c r="AE431" s="81">
        <v>84289</v>
      </c>
      <c r="AF431" s="39"/>
      <c r="AG431" s="39"/>
      <c r="AH431" s="81">
        <v>84309</v>
      </c>
      <c r="AI431" s="39"/>
      <c r="AJ431" s="39"/>
      <c r="AK431" s="81">
        <v>84329</v>
      </c>
      <c r="AL431" s="39"/>
      <c r="AM431" s="39"/>
      <c r="AN431" s="25">
        <v>84349</v>
      </c>
      <c r="AO431" s="39"/>
      <c r="AP431" s="39"/>
      <c r="AQ431" s="81">
        <v>84369</v>
      </c>
      <c r="AR431" s="39"/>
      <c r="AS431" s="39"/>
      <c r="AT431" s="81">
        <v>79139</v>
      </c>
      <c r="AU431" s="39"/>
      <c r="AV431" s="39"/>
      <c r="AW431" s="25">
        <v>116119</v>
      </c>
      <c r="AX431" s="39"/>
      <c r="AY431" s="39"/>
      <c r="AZ431" s="25">
        <v>110429</v>
      </c>
      <c r="BA431" s="39"/>
      <c r="BB431" s="39"/>
      <c r="BC431" s="25"/>
      <c r="BD431" s="39"/>
      <c r="BE431" s="39"/>
      <c r="BF431" s="25"/>
      <c r="BG431" s="39"/>
      <c r="BH431" s="39"/>
      <c r="BI431" s="25"/>
      <c r="BJ431" s="39"/>
      <c r="BK431" s="39"/>
      <c r="BL431" s="25"/>
      <c r="BM431" s="39"/>
      <c r="BN431" s="39"/>
    </row>
    <row r="432" spans="1:66" x14ac:dyDescent="0.2">
      <c r="A432" s="30" t="s">
        <v>24</v>
      </c>
      <c r="B432" s="30" t="s">
        <v>25</v>
      </c>
      <c r="C432" s="30">
        <f>'À renseigner'!$I$13</f>
        <v>0</v>
      </c>
      <c r="D432" s="77"/>
      <c r="E432" s="78"/>
      <c r="F432" s="78"/>
      <c r="G432" s="78"/>
      <c r="H432" s="78"/>
      <c r="I432" s="79"/>
      <c r="J432" s="79"/>
      <c r="K432" s="79"/>
      <c r="L432" s="79"/>
      <c r="M432" s="78" t="s">
        <v>26</v>
      </c>
      <c r="N432" s="78" t="s">
        <v>26</v>
      </c>
      <c r="O432" s="79"/>
      <c r="P432" s="79"/>
      <c r="Q432" s="79"/>
      <c r="R432" s="79"/>
      <c r="S432" s="79"/>
      <c r="T432" s="79"/>
      <c r="U432" s="79"/>
      <c r="V432" s="79"/>
      <c r="W432" s="96"/>
      <c r="X432" s="79"/>
      <c r="Y432" s="80"/>
      <c r="Z432" s="78"/>
      <c r="AA432" s="79"/>
      <c r="AB432" s="79"/>
      <c r="AC432" s="79"/>
      <c r="AD432" s="81" t="s">
        <v>583</v>
      </c>
      <c r="AE432" s="81">
        <v>84289</v>
      </c>
      <c r="AF432" s="39"/>
      <c r="AG432" s="39"/>
      <c r="AH432" s="81">
        <v>84309</v>
      </c>
      <c r="AI432" s="39"/>
      <c r="AJ432" s="39"/>
      <c r="AK432" s="81">
        <v>84329</v>
      </c>
      <c r="AL432" s="39"/>
      <c r="AM432" s="39"/>
      <c r="AN432" s="25">
        <v>84349</v>
      </c>
      <c r="AO432" s="39"/>
      <c r="AP432" s="39"/>
      <c r="AQ432" s="81">
        <v>84369</v>
      </c>
      <c r="AR432" s="39"/>
      <c r="AS432" s="39"/>
      <c r="AT432" s="81">
        <v>79139</v>
      </c>
      <c r="AU432" s="39"/>
      <c r="AV432" s="39"/>
      <c r="AW432" s="25">
        <v>116119</v>
      </c>
      <c r="AX432" s="39"/>
      <c r="AY432" s="39"/>
      <c r="AZ432" s="25">
        <v>110429</v>
      </c>
      <c r="BA432" s="39"/>
      <c r="BB432" s="39"/>
      <c r="BC432" s="25"/>
      <c r="BD432" s="39"/>
      <c r="BE432" s="39"/>
      <c r="BF432" s="25"/>
      <c r="BG432" s="39"/>
      <c r="BH432" s="39"/>
      <c r="BI432" s="25"/>
      <c r="BJ432" s="39"/>
      <c r="BK432" s="39"/>
      <c r="BL432" s="25"/>
      <c r="BM432" s="39"/>
      <c r="BN432" s="39"/>
    </row>
    <row r="433" spans="1:66" x14ac:dyDescent="0.2">
      <c r="A433" s="30" t="s">
        <v>24</v>
      </c>
      <c r="B433" s="30" t="s">
        <v>25</v>
      </c>
      <c r="C433" s="30">
        <f>'À renseigner'!$I$13</f>
        <v>0</v>
      </c>
      <c r="D433" s="77"/>
      <c r="E433" s="78"/>
      <c r="F433" s="78"/>
      <c r="G433" s="78"/>
      <c r="H433" s="78"/>
      <c r="I433" s="79"/>
      <c r="J433" s="79"/>
      <c r="K433" s="79"/>
      <c r="L433" s="79"/>
      <c r="M433" s="78" t="s">
        <v>26</v>
      </c>
      <c r="N433" s="78" t="s">
        <v>26</v>
      </c>
      <c r="O433" s="79"/>
      <c r="P433" s="79"/>
      <c r="Q433" s="79"/>
      <c r="R433" s="79"/>
      <c r="S433" s="79"/>
      <c r="T433" s="79"/>
      <c r="U433" s="79"/>
      <c r="V433" s="79"/>
      <c r="W433" s="96"/>
      <c r="X433" s="79"/>
      <c r="Y433" s="80"/>
      <c r="Z433" s="78"/>
      <c r="AA433" s="79"/>
      <c r="AB433" s="79"/>
      <c r="AC433" s="79"/>
      <c r="AD433" s="81" t="s">
        <v>583</v>
      </c>
      <c r="AE433" s="81">
        <v>84289</v>
      </c>
      <c r="AF433" s="39"/>
      <c r="AG433" s="39"/>
      <c r="AH433" s="81">
        <v>84309</v>
      </c>
      <c r="AI433" s="39"/>
      <c r="AJ433" s="39"/>
      <c r="AK433" s="81">
        <v>84329</v>
      </c>
      <c r="AL433" s="39"/>
      <c r="AM433" s="39"/>
      <c r="AN433" s="25">
        <v>84349</v>
      </c>
      <c r="AO433" s="39"/>
      <c r="AP433" s="39"/>
      <c r="AQ433" s="81">
        <v>84369</v>
      </c>
      <c r="AR433" s="39"/>
      <c r="AS433" s="39"/>
      <c r="AT433" s="81">
        <v>79139</v>
      </c>
      <c r="AU433" s="39"/>
      <c r="AV433" s="39"/>
      <c r="AW433" s="25">
        <v>116119</v>
      </c>
      <c r="AX433" s="39"/>
      <c r="AY433" s="39"/>
      <c r="AZ433" s="25">
        <v>110429</v>
      </c>
      <c r="BA433" s="39"/>
      <c r="BB433" s="39"/>
      <c r="BC433" s="25"/>
      <c r="BD433" s="39"/>
      <c r="BE433" s="39"/>
      <c r="BF433" s="25"/>
      <c r="BG433" s="39"/>
      <c r="BH433" s="39"/>
      <c r="BI433" s="25"/>
      <c r="BJ433" s="39"/>
      <c r="BK433" s="39"/>
      <c r="BL433" s="25"/>
      <c r="BM433" s="39"/>
      <c r="BN433" s="39"/>
    </row>
    <row r="434" spans="1:66" x14ac:dyDescent="0.2">
      <c r="A434" s="30" t="s">
        <v>24</v>
      </c>
      <c r="B434" s="30" t="s">
        <v>25</v>
      </c>
      <c r="C434" s="30">
        <f>'À renseigner'!$I$13</f>
        <v>0</v>
      </c>
      <c r="D434" s="77"/>
      <c r="E434" s="78"/>
      <c r="F434" s="78"/>
      <c r="G434" s="78"/>
      <c r="H434" s="78"/>
      <c r="I434" s="79"/>
      <c r="J434" s="79"/>
      <c r="K434" s="79"/>
      <c r="L434" s="79"/>
      <c r="M434" s="78" t="s">
        <v>26</v>
      </c>
      <c r="N434" s="78" t="s">
        <v>26</v>
      </c>
      <c r="O434" s="79"/>
      <c r="P434" s="79"/>
      <c r="Q434" s="79"/>
      <c r="R434" s="79"/>
      <c r="S434" s="79"/>
      <c r="T434" s="79"/>
      <c r="U434" s="79"/>
      <c r="V434" s="79"/>
      <c r="W434" s="96"/>
      <c r="X434" s="79"/>
      <c r="Y434" s="80"/>
      <c r="Z434" s="78"/>
      <c r="AA434" s="79"/>
      <c r="AB434" s="79"/>
      <c r="AC434" s="79"/>
      <c r="AD434" s="81" t="s">
        <v>583</v>
      </c>
      <c r="AE434" s="81">
        <v>84289</v>
      </c>
      <c r="AF434" s="39"/>
      <c r="AG434" s="39"/>
      <c r="AH434" s="81">
        <v>84309</v>
      </c>
      <c r="AI434" s="39"/>
      <c r="AJ434" s="39"/>
      <c r="AK434" s="81">
        <v>84329</v>
      </c>
      <c r="AL434" s="39"/>
      <c r="AM434" s="39"/>
      <c r="AN434" s="25">
        <v>84349</v>
      </c>
      <c r="AO434" s="39"/>
      <c r="AP434" s="39"/>
      <c r="AQ434" s="81">
        <v>84369</v>
      </c>
      <c r="AR434" s="39"/>
      <c r="AS434" s="39"/>
      <c r="AT434" s="81">
        <v>79139</v>
      </c>
      <c r="AU434" s="39"/>
      <c r="AV434" s="39"/>
      <c r="AW434" s="25">
        <v>116119</v>
      </c>
      <c r="AX434" s="39"/>
      <c r="AY434" s="39"/>
      <c r="AZ434" s="25">
        <v>110429</v>
      </c>
      <c r="BA434" s="39"/>
      <c r="BB434" s="39"/>
      <c r="BC434" s="25"/>
      <c r="BD434" s="39"/>
      <c r="BE434" s="39"/>
      <c r="BF434" s="25"/>
      <c r="BG434" s="39"/>
      <c r="BH434" s="39"/>
      <c r="BI434" s="25"/>
      <c r="BJ434" s="39"/>
      <c r="BK434" s="39"/>
      <c r="BL434" s="25"/>
      <c r="BM434" s="39"/>
      <c r="BN434" s="39"/>
    </row>
    <row r="435" spans="1:66" x14ac:dyDescent="0.2">
      <c r="A435" s="30" t="s">
        <v>24</v>
      </c>
      <c r="B435" s="30" t="s">
        <v>25</v>
      </c>
      <c r="C435" s="30">
        <f>'À renseigner'!$I$13</f>
        <v>0</v>
      </c>
      <c r="D435" s="77"/>
      <c r="E435" s="78"/>
      <c r="F435" s="78"/>
      <c r="G435" s="78"/>
      <c r="H435" s="78"/>
      <c r="I435" s="79"/>
      <c r="J435" s="79"/>
      <c r="K435" s="79"/>
      <c r="L435" s="79"/>
      <c r="M435" s="78" t="s">
        <v>26</v>
      </c>
      <c r="N435" s="78" t="s">
        <v>26</v>
      </c>
      <c r="O435" s="79"/>
      <c r="P435" s="79"/>
      <c r="Q435" s="79"/>
      <c r="R435" s="79"/>
      <c r="S435" s="79"/>
      <c r="T435" s="79"/>
      <c r="U435" s="79"/>
      <c r="V435" s="79"/>
      <c r="W435" s="96"/>
      <c r="X435" s="79"/>
      <c r="Y435" s="80"/>
      <c r="Z435" s="78"/>
      <c r="AA435" s="79"/>
      <c r="AB435" s="79"/>
      <c r="AC435" s="79"/>
      <c r="AD435" s="81" t="s">
        <v>583</v>
      </c>
      <c r="AE435" s="81">
        <v>84289</v>
      </c>
      <c r="AF435" s="39"/>
      <c r="AG435" s="39"/>
      <c r="AH435" s="81">
        <v>84309</v>
      </c>
      <c r="AI435" s="39"/>
      <c r="AJ435" s="39"/>
      <c r="AK435" s="81">
        <v>84329</v>
      </c>
      <c r="AL435" s="39"/>
      <c r="AM435" s="39"/>
      <c r="AN435" s="25">
        <v>84349</v>
      </c>
      <c r="AO435" s="39"/>
      <c r="AP435" s="39"/>
      <c r="AQ435" s="81">
        <v>84369</v>
      </c>
      <c r="AR435" s="39"/>
      <c r="AS435" s="39"/>
      <c r="AT435" s="81">
        <v>79139</v>
      </c>
      <c r="AU435" s="39"/>
      <c r="AV435" s="39"/>
      <c r="AW435" s="25">
        <v>116119</v>
      </c>
      <c r="AX435" s="39"/>
      <c r="AY435" s="39"/>
      <c r="AZ435" s="25">
        <v>110429</v>
      </c>
      <c r="BA435" s="39"/>
      <c r="BB435" s="39"/>
      <c r="BC435" s="25"/>
      <c r="BD435" s="39"/>
      <c r="BE435" s="39"/>
      <c r="BF435" s="25"/>
      <c r="BG435" s="39"/>
      <c r="BH435" s="39"/>
      <c r="BI435" s="25"/>
      <c r="BJ435" s="39"/>
      <c r="BK435" s="39"/>
      <c r="BL435" s="25"/>
      <c r="BM435" s="39"/>
      <c r="BN435" s="39"/>
    </row>
    <row r="436" spans="1:66" x14ac:dyDescent="0.2">
      <c r="A436" s="30" t="s">
        <v>24</v>
      </c>
      <c r="B436" s="30" t="s">
        <v>25</v>
      </c>
      <c r="C436" s="30">
        <f>'À renseigner'!$I$13</f>
        <v>0</v>
      </c>
      <c r="D436" s="77"/>
      <c r="E436" s="78"/>
      <c r="F436" s="78"/>
      <c r="G436" s="78"/>
      <c r="H436" s="78"/>
      <c r="I436" s="79"/>
      <c r="J436" s="79"/>
      <c r="K436" s="79"/>
      <c r="L436" s="79"/>
      <c r="M436" s="78" t="s">
        <v>26</v>
      </c>
      <c r="N436" s="78" t="s">
        <v>26</v>
      </c>
      <c r="O436" s="79"/>
      <c r="P436" s="79"/>
      <c r="Q436" s="79"/>
      <c r="R436" s="79"/>
      <c r="S436" s="79"/>
      <c r="T436" s="79"/>
      <c r="U436" s="79"/>
      <c r="V436" s="79"/>
      <c r="W436" s="96"/>
      <c r="X436" s="79"/>
      <c r="Y436" s="80"/>
      <c r="Z436" s="78"/>
      <c r="AA436" s="79"/>
      <c r="AB436" s="79"/>
      <c r="AC436" s="79"/>
      <c r="AD436" s="81" t="s">
        <v>583</v>
      </c>
      <c r="AE436" s="81">
        <v>84289</v>
      </c>
      <c r="AF436" s="39"/>
      <c r="AG436" s="39"/>
      <c r="AH436" s="81">
        <v>84309</v>
      </c>
      <c r="AI436" s="39"/>
      <c r="AJ436" s="39"/>
      <c r="AK436" s="81">
        <v>84329</v>
      </c>
      <c r="AL436" s="39"/>
      <c r="AM436" s="39"/>
      <c r="AN436" s="25">
        <v>84349</v>
      </c>
      <c r="AO436" s="39"/>
      <c r="AP436" s="39"/>
      <c r="AQ436" s="81">
        <v>84369</v>
      </c>
      <c r="AR436" s="39"/>
      <c r="AS436" s="39"/>
      <c r="AT436" s="81">
        <v>79139</v>
      </c>
      <c r="AU436" s="39"/>
      <c r="AV436" s="39"/>
      <c r="AW436" s="25">
        <v>116119</v>
      </c>
      <c r="AX436" s="39"/>
      <c r="AY436" s="39"/>
      <c r="AZ436" s="25">
        <v>110429</v>
      </c>
      <c r="BA436" s="39"/>
      <c r="BB436" s="39"/>
      <c r="BC436" s="25"/>
      <c r="BD436" s="39"/>
      <c r="BE436" s="39"/>
      <c r="BF436" s="25"/>
      <c r="BG436" s="39"/>
      <c r="BH436" s="39"/>
      <c r="BI436" s="25"/>
      <c r="BJ436" s="39"/>
      <c r="BK436" s="39"/>
      <c r="BL436" s="25"/>
      <c r="BM436" s="39"/>
      <c r="BN436" s="39"/>
    </row>
    <row r="437" spans="1:66" x14ac:dyDescent="0.2">
      <c r="A437" s="30" t="s">
        <v>24</v>
      </c>
      <c r="B437" s="30" t="s">
        <v>25</v>
      </c>
      <c r="C437" s="30">
        <f>'À renseigner'!$I$13</f>
        <v>0</v>
      </c>
      <c r="D437" s="77"/>
      <c r="E437" s="78"/>
      <c r="F437" s="78"/>
      <c r="G437" s="78"/>
      <c r="H437" s="78"/>
      <c r="I437" s="79"/>
      <c r="J437" s="79"/>
      <c r="K437" s="79"/>
      <c r="L437" s="79"/>
      <c r="M437" s="78" t="s">
        <v>26</v>
      </c>
      <c r="N437" s="78" t="s">
        <v>26</v>
      </c>
      <c r="O437" s="79"/>
      <c r="P437" s="79"/>
      <c r="Q437" s="79"/>
      <c r="R437" s="79"/>
      <c r="S437" s="79"/>
      <c r="T437" s="79"/>
      <c r="U437" s="79"/>
      <c r="V437" s="79"/>
      <c r="W437" s="96"/>
      <c r="X437" s="79"/>
      <c r="Y437" s="80"/>
      <c r="Z437" s="78"/>
      <c r="AA437" s="79"/>
      <c r="AB437" s="79"/>
      <c r="AC437" s="79"/>
      <c r="AD437" s="81" t="s">
        <v>583</v>
      </c>
      <c r="AE437" s="81">
        <v>84289</v>
      </c>
      <c r="AF437" s="39"/>
      <c r="AG437" s="39"/>
      <c r="AH437" s="81">
        <v>84309</v>
      </c>
      <c r="AI437" s="39"/>
      <c r="AJ437" s="39"/>
      <c r="AK437" s="81">
        <v>84329</v>
      </c>
      <c r="AL437" s="39"/>
      <c r="AM437" s="39"/>
      <c r="AN437" s="25">
        <v>84349</v>
      </c>
      <c r="AO437" s="39"/>
      <c r="AP437" s="39"/>
      <c r="AQ437" s="81">
        <v>84369</v>
      </c>
      <c r="AR437" s="39"/>
      <c r="AS437" s="39"/>
      <c r="AT437" s="81">
        <v>79139</v>
      </c>
      <c r="AU437" s="39"/>
      <c r="AV437" s="39"/>
      <c r="AW437" s="25">
        <v>116119</v>
      </c>
      <c r="AX437" s="39"/>
      <c r="AY437" s="39"/>
      <c r="AZ437" s="25">
        <v>110429</v>
      </c>
      <c r="BA437" s="39"/>
      <c r="BB437" s="39"/>
      <c r="BC437" s="25"/>
      <c r="BD437" s="39"/>
      <c r="BE437" s="39"/>
      <c r="BF437" s="25"/>
      <c r="BG437" s="39"/>
      <c r="BH437" s="39"/>
      <c r="BI437" s="25"/>
      <c r="BJ437" s="39"/>
      <c r="BK437" s="39"/>
      <c r="BL437" s="25"/>
      <c r="BM437" s="39"/>
      <c r="BN437" s="39"/>
    </row>
    <row r="438" spans="1:66" x14ac:dyDescent="0.2">
      <c r="A438" s="30" t="s">
        <v>24</v>
      </c>
      <c r="B438" s="30" t="s">
        <v>25</v>
      </c>
      <c r="C438" s="30">
        <f>'À renseigner'!$I$13</f>
        <v>0</v>
      </c>
      <c r="D438" s="77"/>
      <c r="E438" s="78"/>
      <c r="F438" s="78"/>
      <c r="G438" s="78"/>
      <c r="H438" s="78"/>
      <c r="I438" s="79"/>
      <c r="J438" s="79"/>
      <c r="K438" s="79"/>
      <c r="L438" s="79"/>
      <c r="M438" s="78" t="s">
        <v>26</v>
      </c>
      <c r="N438" s="78" t="s">
        <v>26</v>
      </c>
      <c r="O438" s="79"/>
      <c r="P438" s="79"/>
      <c r="Q438" s="79"/>
      <c r="R438" s="79"/>
      <c r="S438" s="79"/>
      <c r="T438" s="79"/>
      <c r="U438" s="79"/>
      <c r="V438" s="79"/>
      <c r="W438" s="96"/>
      <c r="X438" s="79"/>
      <c r="Y438" s="80"/>
      <c r="Z438" s="78"/>
      <c r="AA438" s="79"/>
      <c r="AB438" s="79"/>
      <c r="AC438" s="79"/>
      <c r="AD438" s="81" t="s">
        <v>583</v>
      </c>
      <c r="AE438" s="81">
        <v>84289</v>
      </c>
      <c r="AF438" s="39"/>
      <c r="AG438" s="39"/>
      <c r="AH438" s="81">
        <v>84309</v>
      </c>
      <c r="AI438" s="39"/>
      <c r="AJ438" s="39"/>
      <c r="AK438" s="81">
        <v>84329</v>
      </c>
      <c r="AL438" s="39"/>
      <c r="AM438" s="39"/>
      <c r="AN438" s="25">
        <v>84349</v>
      </c>
      <c r="AO438" s="39"/>
      <c r="AP438" s="39"/>
      <c r="AQ438" s="81">
        <v>84369</v>
      </c>
      <c r="AR438" s="39"/>
      <c r="AS438" s="39"/>
      <c r="AT438" s="81">
        <v>79139</v>
      </c>
      <c r="AU438" s="39"/>
      <c r="AV438" s="39"/>
      <c r="AW438" s="25">
        <v>116119</v>
      </c>
      <c r="AX438" s="39"/>
      <c r="AY438" s="39"/>
      <c r="AZ438" s="25">
        <v>110429</v>
      </c>
      <c r="BA438" s="39"/>
      <c r="BB438" s="39"/>
      <c r="BC438" s="25"/>
      <c r="BD438" s="39"/>
      <c r="BE438" s="39"/>
      <c r="BF438" s="25"/>
      <c r="BG438" s="39"/>
      <c r="BH438" s="39"/>
      <c r="BI438" s="25"/>
      <c r="BJ438" s="39"/>
      <c r="BK438" s="39"/>
      <c r="BL438" s="25"/>
      <c r="BM438" s="39"/>
      <c r="BN438" s="39"/>
    </row>
    <row r="439" spans="1:66" x14ac:dyDescent="0.2">
      <c r="A439" s="30" t="s">
        <v>24</v>
      </c>
      <c r="B439" s="30" t="s">
        <v>25</v>
      </c>
      <c r="C439" s="30">
        <f>'À renseigner'!$I$13</f>
        <v>0</v>
      </c>
      <c r="D439" s="77"/>
      <c r="E439" s="78"/>
      <c r="F439" s="78"/>
      <c r="G439" s="78"/>
      <c r="H439" s="78"/>
      <c r="I439" s="79"/>
      <c r="J439" s="79"/>
      <c r="K439" s="79"/>
      <c r="L439" s="79"/>
      <c r="M439" s="78" t="s">
        <v>26</v>
      </c>
      <c r="N439" s="78" t="s">
        <v>26</v>
      </c>
      <c r="O439" s="79"/>
      <c r="P439" s="79"/>
      <c r="Q439" s="79"/>
      <c r="R439" s="79"/>
      <c r="S439" s="79"/>
      <c r="T439" s="79"/>
      <c r="U439" s="79"/>
      <c r="V439" s="79"/>
      <c r="W439" s="96"/>
      <c r="X439" s="79"/>
      <c r="Y439" s="80"/>
      <c r="Z439" s="78"/>
      <c r="AA439" s="79"/>
      <c r="AB439" s="79"/>
      <c r="AC439" s="79"/>
      <c r="AD439" s="81" t="s">
        <v>583</v>
      </c>
      <c r="AE439" s="81">
        <v>84289</v>
      </c>
      <c r="AF439" s="39"/>
      <c r="AG439" s="39"/>
      <c r="AH439" s="81">
        <v>84309</v>
      </c>
      <c r="AI439" s="39"/>
      <c r="AJ439" s="39"/>
      <c r="AK439" s="81">
        <v>84329</v>
      </c>
      <c r="AL439" s="39"/>
      <c r="AM439" s="39"/>
      <c r="AN439" s="25">
        <v>84349</v>
      </c>
      <c r="AO439" s="39"/>
      <c r="AP439" s="39"/>
      <c r="AQ439" s="81">
        <v>84369</v>
      </c>
      <c r="AR439" s="39"/>
      <c r="AS439" s="39"/>
      <c r="AT439" s="81">
        <v>79139</v>
      </c>
      <c r="AU439" s="39"/>
      <c r="AV439" s="39"/>
      <c r="AW439" s="25">
        <v>116119</v>
      </c>
      <c r="AX439" s="39"/>
      <c r="AY439" s="39"/>
      <c r="AZ439" s="25">
        <v>110429</v>
      </c>
      <c r="BA439" s="39"/>
      <c r="BB439" s="39"/>
      <c r="BC439" s="25"/>
      <c r="BD439" s="39"/>
      <c r="BE439" s="39"/>
      <c r="BF439" s="25"/>
      <c r="BG439" s="39"/>
      <c r="BH439" s="39"/>
      <c r="BI439" s="25"/>
      <c r="BJ439" s="39"/>
      <c r="BK439" s="39"/>
      <c r="BL439" s="25"/>
      <c r="BM439" s="39"/>
      <c r="BN439" s="39"/>
    </row>
    <row r="440" spans="1:66" x14ac:dyDescent="0.2">
      <c r="A440" s="30" t="s">
        <v>24</v>
      </c>
      <c r="B440" s="30" t="s">
        <v>25</v>
      </c>
      <c r="C440" s="30">
        <f>'À renseigner'!$I$13</f>
        <v>0</v>
      </c>
      <c r="D440" s="77"/>
      <c r="E440" s="78"/>
      <c r="F440" s="78"/>
      <c r="G440" s="78"/>
      <c r="H440" s="78"/>
      <c r="I440" s="79"/>
      <c r="J440" s="79"/>
      <c r="K440" s="79"/>
      <c r="L440" s="79"/>
      <c r="M440" s="78" t="s">
        <v>26</v>
      </c>
      <c r="N440" s="78" t="s">
        <v>26</v>
      </c>
      <c r="O440" s="79"/>
      <c r="P440" s="79"/>
      <c r="Q440" s="79"/>
      <c r="R440" s="79"/>
      <c r="S440" s="79"/>
      <c r="T440" s="79"/>
      <c r="U440" s="79"/>
      <c r="V440" s="79"/>
      <c r="W440" s="96"/>
      <c r="X440" s="79"/>
      <c r="Y440" s="80"/>
      <c r="Z440" s="78"/>
      <c r="AA440" s="79"/>
      <c r="AB440" s="79"/>
      <c r="AC440" s="79"/>
      <c r="AD440" s="81" t="s">
        <v>583</v>
      </c>
      <c r="AE440" s="81">
        <v>84289</v>
      </c>
      <c r="AF440" s="39"/>
      <c r="AG440" s="39"/>
      <c r="AH440" s="81">
        <v>84309</v>
      </c>
      <c r="AI440" s="39"/>
      <c r="AJ440" s="39"/>
      <c r="AK440" s="81">
        <v>84329</v>
      </c>
      <c r="AL440" s="39"/>
      <c r="AM440" s="39"/>
      <c r="AN440" s="25">
        <v>84349</v>
      </c>
      <c r="AO440" s="39"/>
      <c r="AP440" s="39"/>
      <c r="AQ440" s="81">
        <v>84369</v>
      </c>
      <c r="AR440" s="39"/>
      <c r="AS440" s="39"/>
      <c r="AT440" s="81">
        <v>79139</v>
      </c>
      <c r="AU440" s="39"/>
      <c r="AV440" s="39"/>
      <c r="AW440" s="25">
        <v>116119</v>
      </c>
      <c r="AX440" s="39"/>
      <c r="AY440" s="39"/>
      <c r="AZ440" s="25">
        <v>110429</v>
      </c>
      <c r="BA440" s="39"/>
      <c r="BB440" s="39"/>
      <c r="BC440" s="25"/>
      <c r="BD440" s="39"/>
      <c r="BE440" s="39"/>
      <c r="BF440" s="25"/>
      <c r="BG440" s="39"/>
      <c r="BH440" s="39"/>
      <c r="BI440" s="25"/>
      <c r="BJ440" s="39"/>
      <c r="BK440" s="39"/>
      <c r="BL440" s="25"/>
      <c r="BM440" s="39"/>
      <c r="BN440" s="39"/>
    </row>
    <row r="441" spans="1:66" x14ac:dyDescent="0.2">
      <c r="A441" s="30" t="s">
        <v>24</v>
      </c>
      <c r="B441" s="30" t="s">
        <v>25</v>
      </c>
      <c r="C441" s="30">
        <f>'À renseigner'!$I$13</f>
        <v>0</v>
      </c>
      <c r="D441" s="77"/>
      <c r="E441" s="78"/>
      <c r="F441" s="78"/>
      <c r="G441" s="78"/>
      <c r="H441" s="78"/>
      <c r="I441" s="79"/>
      <c r="J441" s="79"/>
      <c r="K441" s="79"/>
      <c r="L441" s="79"/>
      <c r="M441" s="78" t="s">
        <v>26</v>
      </c>
      <c r="N441" s="78" t="s">
        <v>26</v>
      </c>
      <c r="O441" s="79"/>
      <c r="P441" s="79"/>
      <c r="Q441" s="79"/>
      <c r="R441" s="79"/>
      <c r="S441" s="79"/>
      <c r="T441" s="79"/>
      <c r="U441" s="79"/>
      <c r="V441" s="79"/>
      <c r="W441" s="96"/>
      <c r="X441" s="79"/>
      <c r="Y441" s="80"/>
      <c r="Z441" s="78"/>
      <c r="AA441" s="79"/>
      <c r="AB441" s="79"/>
      <c r="AC441" s="79"/>
      <c r="AD441" s="81" t="s">
        <v>583</v>
      </c>
      <c r="AE441" s="81">
        <v>84289</v>
      </c>
      <c r="AF441" s="39"/>
      <c r="AG441" s="39"/>
      <c r="AH441" s="81">
        <v>84309</v>
      </c>
      <c r="AI441" s="39"/>
      <c r="AJ441" s="39"/>
      <c r="AK441" s="81">
        <v>84329</v>
      </c>
      <c r="AL441" s="39"/>
      <c r="AM441" s="39"/>
      <c r="AN441" s="25">
        <v>84349</v>
      </c>
      <c r="AO441" s="39"/>
      <c r="AP441" s="39"/>
      <c r="AQ441" s="81">
        <v>84369</v>
      </c>
      <c r="AR441" s="39"/>
      <c r="AS441" s="39"/>
      <c r="AT441" s="81">
        <v>79139</v>
      </c>
      <c r="AU441" s="39"/>
      <c r="AV441" s="39"/>
      <c r="AW441" s="25">
        <v>116119</v>
      </c>
      <c r="AX441" s="39"/>
      <c r="AY441" s="39"/>
      <c r="AZ441" s="25">
        <v>110429</v>
      </c>
      <c r="BA441" s="39"/>
      <c r="BB441" s="39"/>
      <c r="BC441" s="25"/>
      <c r="BD441" s="39"/>
      <c r="BE441" s="39"/>
      <c r="BF441" s="25"/>
      <c r="BG441" s="39"/>
      <c r="BH441" s="39"/>
      <c r="BI441" s="25"/>
      <c r="BJ441" s="39"/>
      <c r="BK441" s="39"/>
      <c r="BL441" s="25"/>
      <c r="BM441" s="39"/>
      <c r="BN441" s="39"/>
    </row>
    <row r="442" spans="1:66" x14ac:dyDescent="0.2">
      <c r="A442" s="30" t="s">
        <v>24</v>
      </c>
      <c r="B442" s="30" t="s">
        <v>25</v>
      </c>
      <c r="C442" s="30">
        <f>'À renseigner'!$I$13</f>
        <v>0</v>
      </c>
      <c r="D442" s="77"/>
      <c r="E442" s="78"/>
      <c r="F442" s="78"/>
      <c r="G442" s="78"/>
      <c r="H442" s="78"/>
      <c r="I442" s="79"/>
      <c r="J442" s="79"/>
      <c r="K442" s="79"/>
      <c r="L442" s="79"/>
      <c r="M442" s="78" t="s">
        <v>26</v>
      </c>
      <c r="N442" s="78" t="s">
        <v>26</v>
      </c>
      <c r="O442" s="79"/>
      <c r="P442" s="79"/>
      <c r="Q442" s="79"/>
      <c r="R442" s="79"/>
      <c r="S442" s="79"/>
      <c r="T442" s="79"/>
      <c r="U442" s="79"/>
      <c r="V442" s="79"/>
      <c r="W442" s="96"/>
      <c r="X442" s="79"/>
      <c r="Y442" s="80"/>
      <c r="Z442" s="78"/>
      <c r="AA442" s="79"/>
      <c r="AB442" s="79"/>
      <c r="AC442" s="79"/>
      <c r="AD442" s="81" t="s">
        <v>583</v>
      </c>
      <c r="AE442" s="81">
        <v>84289</v>
      </c>
      <c r="AF442" s="39"/>
      <c r="AG442" s="39"/>
      <c r="AH442" s="81">
        <v>84309</v>
      </c>
      <c r="AI442" s="39"/>
      <c r="AJ442" s="39"/>
      <c r="AK442" s="81">
        <v>84329</v>
      </c>
      <c r="AL442" s="39"/>
      <c r="AM442" s="39"/>
      <c r="AN442" s="25">
        <v>84349</v>
      </c>
      <c r="AO442" s="39"/>
      <c r="AP442" s="39"/>
      <c r="AQ442" s="81">
        <v>84369</v>
      </c>
      <c r="AR442" s="39"/>
      <c r="AS442" s="39"/>
      <c r="AT442" s="81">
        <v>79139</v>
      </c>
      <c r="AU442" s="39"/>
      <c r="AV442" s="39"/>
      <c r="AW442" s="25">
        <v>116119</v>
      </c>
      <c r="AX442" s="39"/>
      <c r="AY442" s="39"/>
      <c r="AZ442" s="25">
        <v>110429</v>
      </c>
      <c r="BA442" s="39"/>
      <c r="BB442" s="39"/>
      <c r="BC442" s="25"/>
      <c r="BD442" s="39"/>
      <c r="BE442" s="39"/>
      <c r="BF442" s="25"/>
      <c r="BG442" s="39"/>
      <c r="BH442" s="39"/>
      <c r="BI442" s="25"/>
      <c r="BJ442" s="39"/>
      <c r="BK442" s="39"/>
      <c r="BL442" s="25"/>
      <c r="BM442" s="39"/>
      <c r="BN442" s="39"/>
    </row>
    <row r="443" spans="1:66" x14ac:dyDescent="0.2">
      <c r="A443" s="30" t="s">
        <v>24</v>
      </c>
      <c r="B443" s="30" t="s">
        <v>25</v>
      </c>
      <c r="C443" s="30">
        <f>'À renseigner'!$I$13</f>
        <v>0</v>
      </c>
      <c r="D443" s="77"/>
      <c r="E443" s="78"/>
      <c r="F443" s="78"/>
      <c r="G443" s="78"/>
      <c r="H443" s="78"/>
      <c r="I443" s="79"/>
      <c r="J443" s="79"/>
      <c r="K443" s="79"/>
      <c r="L443" s="79"/>
      <c r="M443" s="78" t="s">
        <v>26</v>
      </c>
      <c r="N443" s="78" t="s">
        <v>26</v>
      </c>
      <c r="O443" s="79"/>
      <c r="P443" s="79"/>
      <c r="Q443" s="79"/>
      <c r="R443" s="79"/>
      <c r="S443" s="79"/>
      <c r="T443" s="79"/>
      <c r="U443" s="79"/>
      <c r="V443" s="79"/>
      <c r="W443" s="96"/>
      <c r="X443" s="79"/>
      <c r="Y443" s="80"/>
      <c r="Z443" s="78"/>
      <c r="AA443" s="79"/>
      <c r="AB443" s="79"/>
      <c r="AC443" s="79"/>
      <c r="AD443" s="81" t="s">
        <v>583</v>
      </c>
      <c r="AE443" s="81">
        <v>84289</v>
      </c>
      <c r="AF443" s="39"/>
      <c r="AG443" s="39"/>
      <c r="AH443" s="81">
        <v>84309</v>
      </c>
      <c r="AI443" s="39"/>
      <c r="AJ443" s="39"/>
      <c r="AK443" s="81">
        <v>84329</v>
      </c>
      <c r="AL443" s="39"/>
      <c r="AM443" s="39"/>
      <c r="AN443" s="25">
        <v>84349</v>
      </c>
      <c r="AO443" s="39"/>
      <c r="AP443" s="39"/>
      <c r="AQ443" s="81">
        <v>84369</v>
      </c>
      <c r="AR443" s="39"/>
      <c r="AS443" s="39"/>
      <c r="AT443" s="81">
        <v>79139</v>
      </c>
      <c r="AU443" s="39"/>
      <c r="AV443" s="39"/>
      <c r="AW443" s="25">
        <v>116119</v>
      </c>
      <c r="AX443" s="39"/>
      <c r="AY443" s="39"/>
      <c r="AZ443" s="25">
        <v>110429</v>
      </c>
      <c r="BA443" s="39"/>
      <c r="BB443" s="39"/>
      <c r="BC443" s="25"/>
      <c r="BD443" s="39"/>
      <c r="BE443" s="39"/>
      <c r="BF443" s="25"/>
      <c r="BG443" s="39"/>
      <c r="BH443" s="39"/>
      <c r="BI443" s="25"/>
      <c r="BJ443" s="39"/>
      <c r="BK443" s="39"/>
      <c r="BL443" s="25"/>
      <c r="BM443" s="39"/>
      <c r="BN443" s="39"/>
    </row>
    <row r="444" spans="1:66" x14ac:dyDescent="0.2">
      <c r="A444" s="30" t="s">
        <v>24</v>
      </c>
      <c r="B444" s="30" t="s">
        <v>25</v>
      </c>
      <c r="C444" s="30">
        <f>'À renseigner'!$I$13</f>
        <v>0</v>
      </c>
      <c r="D444" s="77"/>
      <c r="E444" s="78"/>
      <c r="F444" s="78"/>
      <c r="G444" s="78"/>
      <c r="H444" s="78"/>
      <c r="I444" s="79"/>
      <c r="J444" s="79"/>
      <c r="K444" s="79"/>
      <c r="L444" s="79"/>
      <c r="M444" s="78" t="s">
        <v>26</v>
      </c>
      <c r="N444" s="78" t="s">
        <v>26</v>
      </c>
      <c r="O444" s="79"/>
      <c r="P444" s="79"/>
      <c r="Q444" s="79"/>
      <c r="R444" s="79"/>
      <c r="S444" s="79"/>
      <c r="T444" s="79"/>
      <c r="U444" s="79"/>
      <c r="V444" s="79"/>
      <c r="W444" s="96"/>
      <c r="X444" s="79"/>
      <c r="Y444" s="80"/>
      <c r="Z444" s="78"/>
      <c r="AA444" s="79"/>
      <c r="AB444" s="79"/>
      <c r="AC444" s="79"/>
      <c r="AD444" s="81" t="s">
        <v>583</v>
      </c>
      <c r="AE444" s="81">
        <v>84289</v>
      </c>
      <c r="AF444" s="39"/>
      <c r="AG444" s="39"/>
      <c r="AH444" s="81">
        <v>84309</v>
      </c>
      <c r="AI444" s="39"/>
      <c r="AJ444" s="39"/>
      <c r="AK444" s="81">
        <v>84329</v>
      </c>
      <c r="AL444" s="39"/>
      <c r="AM444" s="39"/>
      <c r="AN444" s="25">
        <v>84349</v>
      </c>
      <c r="AO444" s="39"/>
      <c r="AP444" s="39"/>
      <c r="AQ444" s="81">
        <v>84369</v>
      </c>
      <c r="AR444" s="39"/>
      <c r="AS444" s="39"/>
      <c r="AT444" s="81">
        <v>79139</v>
      </c>
      <c r="AU444" s="39"/>
      <c r="AV444" s="39"/>
      <c r="AW444" s="25">
        <v>116119</v>
      </c>
      <c r="AX444" s="39"/>
      <c r="AY444" s="39"/>
      <c r="AZ444" s="25">
        <v>110429</v>
      </c>
      <c r="BA444" s="39"/>
      <c r="BB444" s="39"/>
      <c r="BC444" s="25"/>
      <c r="BD444" s="39"/>
      <c r="BE444" s="39"/>
      <c r="BF444" s="25"/>
      <c r="BG444" s="39"/>
      <c r="BH444" s="39"/>
      <c r="BI444" s="25"/>
      <c r="BJ444" s="39"/>
      <c r="BK444" s="39"/>
      <c r="BL444" s="25"/>
      <c r="BM444" s="39"/>
      <c r="BN444" s="39"/>
    </row>
    <row r="445" spans="1:66" x14ac:dyDescent="0.2">
      <c r="A445" s="30" t="s">
        <v>24</v>
      </c>
      <c r="B445" s="30" t="s">
        <v>25</v>
      </c>
      <c r="C445" s="30">
        <f>'À renseigner'!$I$13</f>
        <v>0</v>
      </c>
      <c r="D445" s="77"/>
      <c r="E445" s="78"/>
      <c r="F445" s="78"/>
      <c r="G445" s="78"/>
      <c r="H445" s="78"/>
      <c r="I445" s="79"/>
      <c r="J445" s="79"/>
      <c r="K445" s="79"/>
      <c r="L445" s="79"/>
      <c r="M445" s="78" t="s">
        <v>26</v>
      </c>
      <c r="N445" s="78" t="s">
        <v>26</v>
      </c>
      <c r="O445" s="79"/>
      <c r="P445" s="79"/>
      <c r="Q445" s="79"/>
      <c r="R445" s="79"/>
      <c r="S445" s="79"/>
      <c r="T445" s="79"/>
      <c r="U445" s="79"/>
      <c r="V445" s="79"/>
      <c r="W445" s="96"/>
      <c r="X445" s="79"/>
      <c r="Y445" s="80"/>
      <c r="Z445" s="78"/>
      <c r="AA445" s="79"/>
      <c r="AB445" s="79"/>
      <c r="AC445" s="79"/>
      <c r="AD445" s="81" t="s">
        <v>583</v>
      </c>
      <c r="AE445" s="81">
        <v>84289</v>
      </c>
      <c r="AF445" s="39"/>
      <c r="AG445" s="39"/>
      <c r="AH445" s="81">
        <v>84309</v>
      </c>
      <c r="AI445" s="39"/>
      <c r="AJ445" s="39"/>
      <c r="AK445" s="81">
        <v>84329</v>
      </c>
      <c r="AL445" s="39"/>
      <c r="AM445" s="39"/>
      <c r="AN445" s="25">
        <v>84349</v>
      </c>
      <c r="AO445" s="39"/>
      <c r="AP445" s="39"/>
      <c r="AQ445" s="81">
        <v>84369</v>
      </c>
      <c r="AR445" s="39"/>
      <c r="AS445" s="39"/>
      <c r="AT445" s="81">
        <v>79139</v>
      </c>
      <c r="AU445" s="39"/>
      <c r="AV445" s="39"/>
      <c r="AW445" s="25">
        <v>116119</v>
      </c>
      <c r="AX445" s="39"/>
      <c r="AY445" s="39"/>
      <c r="AZ445" s="25">
        <v>110429</v>
      </c>
      <c r="BA445" s="39"/>
      <c r="BB445" s="39"/>
      <c r="BC445" s="25"/>
      <c r="BD445" s="39"/>
      <c r="BE445" s="39"/>
      <c r="BF445" s="25"/>
      <c r="BG445" s="39"/>
      <c r="BH445" s="39"/>
      <c r="BI445" s="25"/>
      <c r="BJ445" s="39"/>
      <c r="BK445" s="39"/>
      <c r="BL445" s="25"/>
      <c r="BM445" s="39"/>
      <c r="BN445" s="39"/>
    </row>
    <row r="446" spans="1:66" x14ac:dyDescent="0.2">
      <c r="A446" s="30" t="s">
        <v>24</v>
      </c>
      <c r="B446" s="30" t="s">
        <v>25</v>
      </c>
      <c r="C446" s="30">
        <f>'À renseigner'!$I$13</f>
        <v>0</v>
      </c>
      <c r="D446" s="77"/>
      <c r="E446" s="78"/>
      <c r="F446" s="78"/>
      <c r="G446" s="78"/>
      <c r="H446" s="78"/>
      <c r="I446" s="79"/>
      <c r="J446" s="79"/>
      <c r="K446" s="79"/>
      <c r="L446" s="79"/>
      <c r="M446" s="78" t="s">
        <v>26</v>
      </c>
      <c r="N446" s="78" t="s">
        <v>26</v>
      </c>
      <c r="O446" s="79"/>
      <c r="P446" s="79"/>
      <c r="Q446" s="79"/>
      <c r="R446" s="79"/>
      <c r="S446" s="79"/>
      <c r="T446" s="79"/>
      <c r="U446" s="79"/>
      <c r="V446" s="79"/>
      <c r="W446" s="96"/>
      <c r="X446" s="79"/>
      <c r="Y446" s="80"/>
      <c r="Z446" s="78"/>
      <c r="AA446" s="79"/>
      <c r="AB446" s="79"/>
      <c r="AC446" s="79"/>
      <c r="AD446" s="81" t="s">
        <v>583</v>
      </c>
      <c r="AE446" s="81">
        <v>84289</v>
      </c>
      <c r="AF446" s="39"/>
      <c r="AG446" s="39"/>
      <c r="AH446" s="81">
        <v>84309</v>
      </c>
      <c r="AI446" s="39"/>
      <c r="AJ446" s="39"/>
      <c r="AK446" s="81">
        <v>84329</v>
      </c>
      <c r="AL446" s="39"/>
      <c r="AM446" s="39"/>
      <c r="AN446" s="25">
        <v>84349</v>
      </c>
      <c r="AO446" s="39"/>
      <c r="AP446" s="39"/>
      <c r="AQ446" s="81">
        <v>84369</v>
      </c>
      <c r="AR446" s="39"/>
      <c r="AS446" s="39"/>
      <c r="AT446" s="81">
        <v>79139</v>
      </c>
      <c r="AU446" s="39"/>
      <c r="AV446" s="39"/>
      <c r="AW446" s="25">
        <v>116119</v>
      </c>
      <c r="AX446" s="39"/>
      <c r="AY446" s="39"/>
      <c r="AZ446" s="25">
        <v>110429</v>
      </c>
      <c r="BA446" s="39"/>
      <c r="BB446" s="39"/>
      <c r="BC446" s="25"/>
      <c r="BD446" s="39"/>
      <c r="BE446" s="39"/>
      <c r="BF446" s="25"/>
      <c r="BG446" s="39"/>
      <c r="BH446" s="39"/>
      <c r="BI446" s="25"/>
      <c r="BJ446" s="39"/>
      <c r="BK446" s="39"/>
      <c r="BL446" s="25"/>
      <c r="BM446" s="39"/>
      <c r="BN446" s="39"/>
    </row>
    <row r="447" spans="1:66" x14ac:dyDescent="0.2">
      <c r="A447" s="30" t="s">
        <v>24</v>
      </c>
      <c r="B447" s="30" t="s">
        <v>25</v>
      </c>
      <c r="C447" s="30">
        <f>'À renseigner'!$I$13</f>
        <v>0</v>
      </c>
      <c r="D447" s="77"/>
      <c r="E447" s="78"/>
      <c r="F447" s="78"/>
      <c r="G447" s="78"/>
      <c r="H447" s="78"/>
      <c r="I447" s="79"/>
      <c r="J447" s="79"/>
      <c r="K447" s="79"/>
      <c r="L447" s="79"/>
      <c r="M447" s="78" t="s">
        <v>26</v>
      </c>
      <c r="N447" s="78" t="s">
        <v>26</v>
      </c>
      <c r="O447" s="79"/>
      <c r="P447" s="79"/>
      <c r="Q447" s="79"/>
      <c r="R447" s="79"/>
      <c r="S447" s="79"/>
      <c r="T447" s="79"/>
      <c r="U447" s="79"/>
      <c r="V447" s="79"/>
      <c r="W447" s="96"/>
      <c r="X447" s="79"/>
      <c r="Y447" s="80"/>
      <c r="Z447" s="78"/>
      <c r="AA447" s="79"/>
      <c r="AB447" s="79"/>
      <c r="AC447" s="79"/>
      <c r="AD447" s="81" t="s">
        <v>583</v>
      </c>
      <c r="AE447" s="81">
        <v>84289</v>
      </c>
      <c r="AF447" s="39"/>
      <c r="AG447" s="39"/>
      <c r="AH447" s="81">
        <v>84309</v>
      </c>
      <c r="AI447" s="39"/>
      <c r="AJ447" s="39"/>
      <c r="AK447" s="81">
        <v>84329</v>
      </c>
      <c r="AL447" s="39"/>
      <c r="AM447" s="39"/>
      <c r="AN447" s="25">
        <v>84349</v>
      </c>
      <c r="AO447" s="39"/>
      <c r="AP447" s="39"/>
      <c r="AQ447" s="81">
        <v>84369</v>
      </c>
      <c r="AR447" s="39"/>
      <c r="AS447" s="39"/>
      <c r="AT447" s="81">
        <v>79139</v>
      </c>
      <c r="AU447" s="39"/>
      <c r="AV447" s="39"/>
      <c r="AW447" s="25">
        <v>116119</v>
      </c>
      <c r="AX447" s="39"/>
      <c r="AY447" s="39"/>
      <c r="AZ447" s="25">
        <v>110429</v>
      </c>
      <c r="BA447" s="39"/>
      <c r="BB447" s="39"/>
      <c r="BC447" s="25"/>
      <c r="BD447" s="39"/>
      <c r="BE447" s="39"/>
      <c r="BF447" s="25"/>
      <c r="BG447" s="39"/>
      <c r="BH447" s="39"/>
      <c r="BI447" s="25"/>
      <c r="BJ447" s="39"/>
      <c r="BK447" s="39"/>
      <c r="BL447" s="25"/>
      <c r="BM447" s="39"/>
      <c r="BN447" s="39"/>
    </row>
    <row r="448" spans="1:66" x14ac:dyDescent="0.2">
      <c r="A448" s="30" t="s">
        <v>24</v>
      </c>
      <c r="B448" s="30" t="s">
        <v>25</v>
      </c>
      <c r="C448" s="30">
        <f>'À renseigner'!$I$13</f>
        <v>0</v>
      </c>
      <c r="D448" s="77"/>
      <c r="E448" s="78"/>
      <c r="F448" s="78"/>
      <c r="G448" s="78"/>
      <c r="H448" s="78"/>
      <c r="I448" s="79"/>
      <c r="J448" s="79"/>
      <c r="K448" s="79"/>
      <c r="L448" s="79"/>
      <c r="M448" s="78" t="s">
        <v>26</v>
      </c>
      <c r="N448" s="78" t="s">
        <v>26</v>
      </c>
      <c r="O448" s="79"/>
      <c r="P448" s="79"/>
      <c r="Q448" s="79"/>
      <c r="R448" s="79"/>
      <c r="S448" s="79"/>
      <c r="T448" s="79"/>
      <c r="U448" s="79"/>
      <c r="V448" s="79"/>
      <c r="W448" s="96"/>
      <c r="X448" s="79"/>
      <c r="Y448" s="80"/>
      <c r="Z448" s="78"/>
      <c r="AA448" s="79"/>
      <c r="AB448" s="79"/>
      <c r="AC448" s="79"/>
      <c r="AD448" s="81" t="s">
        <v>583</v>
      </c>
      <c r="AE448" s="81">
        <v>84289</v>
      </c>
      <c r="AF448" s="39"/>
      <c r="AG448" s="39"/>
      <c r="AH448" s="81">
        <v>84309</v>
      </c>
      <c r="AI448" s="39"/>
      <c r="AJ448" s="39"/>
      <c r="AK448" s="81">
        <v>84329</v>
      </c>
      <c r="AL448" s="39"/>
      <c r="AM448" s="39"/>
      <c r="AN448" s="25">
        <v>84349</v>
      </c>
      <c r="AO448" s="39"/>
      <c r="AP448" s="39"/>
      <c r="AQ448" s="81">
        <v>84369</v>
      </c>
      <c r="AR448" s="39"/>
      <c r="AS448" s="39"/>
      <c r="AT448" s="81">
        <v>79139</v>
      </c>
      <c r="AU448" s="39"/>
      <c r="AV448" s="39"/>
      <c r="AW448" s="25">
        <v>116119</v>
      </c>
      <c r="AX448" s="39"/>
      <c r="AY448" s="39"/>
      <c r="AZ448" s="25">
        <v>110429</v>
      </c>
      <c r="BA448" s="39"/>
      <c r="BB448" s="39"/>
      <c r="BC448" s="25"/>
      <c r="BD448" s="39"/>
      <c r="BE448" s="39"/>
      <c r="BF448" s="25"/>
      <c r="BG448" s="39"/>
      <c r="BH448" s="39"/>
      <c r="BI448" s="25"/>
      <c r="BJ448" s="39"/>
      <c r="BK448" s="39"/>
      <c r="BL448" s="25"/>
      <c r="BM448" s="39"/>
      <c r="BN448" s="39"/>
    </row>
    <row r="449" spans="1:66" x14ac:dyDescent="0.2">
      <c r="A449" s="30" t="s">
        <v>24</v>
      </c>
      <c r="B449" s="30" t="s">
        <v>25</v>
      </c>
      <c r="C449" s="30">
        <f>'À renseigner'!$I$13</f>
        <v>0</v>
      </c>
      <c r="D449" s="77"/>
      <c r="E449" s="78"/>
      <c r="F449" s="78"/>
      <c r="G449" s="78"/>
      <c r="H449" s="78"/>
      <c r="I449" s="79"/>
      <c r="J449" s="79"/>
      <c r="K449" s="79"/>
      <c r="L449" s="79"/>
      <c r="M449" s="78" t="s">
        <v>26</v>
      </c>
      <c r="N449" s="78" t="s">
        <v>26</v>
      </c>
      <c r="O449" s="79"/>
      <c r="P449" s="79"/>
      <c r="Q449" s="79"/>
      <c r="R449" s="79"/>
      <c r="S449" s="79"/>
      <c r="T449" s="79"/>
      <c r="U449" s="79"/>
      <c r="V449" s="79"/>
      <c r="W449" s="96"/>
      <c r="X449" s="79"/>
      <c r="Y449" s="80"/>
      <c r="Z449" s="78"/>
      <c r="AA449" s="79"/>
      <c r="AB449" s="79"/>
      <c r="AC449" s="79"/>
      <c r="AD449" s="81" t="s">
        <v>583</v>
      </c>
      <c r="AE449" s="81">
        <v>84289</v>
      </c>
      <c r="AF449" s="39"/>
      <c r="AG449" s="39"/>
      <c r="AH449" s="81">
        <v>84309</v>
      </c>
      <c r="AI449" s="39"/>
      <c r="AJ449" s="39"/>
      <c r="AK449" s="81">
        <v>84329</v>
      </c>
      <c r="AL449" s="39"/>
      <c r="AM449" s="39"/>
      <c r="AN449" s="25">
        <v>84349</v>
      </c>
      <c r="AO449" s="39"/>
      <c r="AP449" s="39"/>
      <c r="AQ449" s="81">
        <v>84369</v>
      </c>
      <c r="AR449" s="39"/>
      <c r="AS449" s="39"/>
      <c r="AT449" s="81">
        <v>79139</v>
      </c>
      <c r="AU449" s="39"/>
      <c r="AV449" s="39"/>
      <c r="AW449" s="25">
        <v>116119</v>
      </c>
      <c r="AX449" s="39"/>
      <c r="AY449" s="39"/>
      <c r="AZ449" s="25">
        <v>110429</v>
      </c>
      <c r="BA449" s="39"/>
      <c r="BB449" s="39"/>
      <c r="BC449" s="25"/>
      <c r="BD449" s="39"/>
      <c r="BE449" s="39"/>
      <c r="BF449" s="25"/>
      <c r="BG449" s="39"/>
      <c r="BH449" s="39"/>
      <c r="BI449" s="25"/>
      <c r="BJ449" s="39"/>
      <c r="BK449" s="39"/>
      <c r="BL449" s="25"/>
      <c r="BM449" s="39"/>
      <c r="BN449" s="39"/>
    </row>
    <row r="450" spans="1:66" x14ac:dyDescent="0.2">
      <c r="A450" s="30" t="s">
        <v>24</v>
      </c>
      <c r="B450" s="30" t="s">
        <v>25</v>
      </c>
      <c r="C450" s="30">
        <f>'À renseigner'!$I$13</f>
        <v>0</v>
      </c>
      <c r="D450" s="77"/>
      <c r="E450" s="78"/>
      <c r="F450" s="78"/>
      <c r="G450" s="78"/>
      <c r="H450" s="78"/>
      <c r="I450" s="79"/>
      <c r="J450" s="79"/>
      <c r="K450" s="79"/>
      <c r="L450" s="79"/>
      <c r="M450" s="78" t="s">
        <v>26</v>
      </c>
      <c r="N450" s="78" t="s">
        <v>26</v>
      </c>
      <c r="O450" s="79"/>
      <c r="P450" s="79"/>
      <c r="Q450" s="79"/>
      <c r="R450" s="79"/>
      <c r="S450" s="79"/>
      <c r="T450" s="79"/>
      <c r="U450" s="79"/>
      <c r="V450" s="79"/>
      <c r="W450" s="96"/>
      <c r="X450" s="79"/>
      <c r="Y450" s="80"/>
      <c r="Z450" s="78"/>
      <c r="AA450" s="79"/>
      <c r="AB450" s="79"/>
      <c r="AC450" s="79"/>
      <c r="AD450" s="81" t="s">
        <v>583</v>
      </c>
      <c r="AE450" s="81">
        <v>84289</v>
      </c>
      <c r="AF450" s="39"/>
      <c r="AG450" s="39"/>
      <c r="AH450" s="81">
        <v>84309</v>
      </c>
      <c r="AI450" s="39"/>
      <c r="AJ450" s="39"/>
      <c r="AK450" s="81">
        <v>84329</v>
      </c>
      <c r="AL450" s="39"/>
      <c r="AM450" s="39"/>
      <c r="AN450" s="25">
        <v>84349</v>
      </c>
      <c r="AO450" s="39"/>
      <c r="AP450" s="39"/>
      <c r="AQ450" s="81">
        <v>84369</v>
      </c>
      <c r="AR450" s="39"/>
      <c r="AS450" s="39"/>
      <c r="AT450" s="81">
        <v>79139</v>
      </c>
      <c r="AU450" s="39"/>
      <c r="AV450" s="39"/>
      <c r="AW450" s="25">
        <v>116119</v>
      </c>
      <c r="AX450" s="39"/>
      <c r="AY450" s="39"/>
      <c r="AZ450" s="25">
        <v>110429</v>
      </c>
      <c r="BA450" s="39"/>
      <c r="BB450" s="39"/>
      <c r="BC450" s="25"/>
      <c r="BD450" s="39"/>
      <c r="BE450" s="39"/>
      <c r="BF450" s="25"/>
      <c r="BG450" s="39"/>
      <c r="BH450" s="39"/>
      <c r="BI450" s="25"/>
      <c r="BJ450" s="39"/>
      <c r="BK450" s="39"/>
      <c r="BL450" s="25"/>
      <c r="BM450" s="39"/>
      <c r="BN450" s="39"/>
    </row>
    <row r="451" spans="1:66" x14ac:dyDescent="0.2">
      <c r="A451" s="30" t="s">
        <v>24</v>
      </c>
      <c r="B451" s="30" t="s">
        <v>25</v>
      </c>
      <c r="C451" s="30">
        <f>'À renseigner'!$I$13</f>
        <v>0</v>
      </c>
      <c r="D451" s="77"/>
      <c r="E451" s="78"/>
      <c r="F451" s="78"/>
      <c r="G451" s="78"/>
      <c r="H451" s="78"/>
      <c r="I451" s="79"/>
      <c r="J451" s="79"/>
      <c r="K451" s="79"/>
      <c r="L451" s="79"/>
      <c r="M451" s="78" t="s">
        <v>26</v>
      </c>
      <c r="N451" s="78" t="s">
        <v>26</v>
      </c>
      <c r="O451" s="79"/>
      <c r="P451" s="79"/>
      <c r="Q451" s="79"/>
      <c r="R451" s="79"/>
      <c r="S451" s="79"/>
      <c r="T451" s="79"/>
      <c r="U451" s="79"/>
      <c r="V451" s="79"/>
      <c r="W451" s="96"/>
      <c r="X451" s="79"/>
      <c r="Y451" s="80"/>
      <c r="Z451" s="78"/>
      <c r="AA451" s="79"/>
      <c r="AB451" s="79"/>
      <c r="AC451" s="79"/>
      <c r="AD451" s="81" t="s">
        <v>583</v>
      </c>
      <c r="AE451" s="81">
        <v>84289</v>
      </c>
      <c r="AF451" s="39"/>
      <c r="AG451" s="39"/>
      <c r="AH451" s="81">
        <v>84309</v>
      </c>
      <c r="AI451" s="39"/>
      <c r="AJ451" s="39"/>
      <c r="AK451" s="81">
        <v>84329</v>
      </c>
      <c r="AL451" s="39"/>
      <c r="AM451" s="39"/>
      <c r="AN451" s="25">
        <v>84349</v>
      </c>
      <c r="AO451" s="39"/>
      <c r="AP451" s="39"/>
      <c r="AQ451" s="81">
        <v>84369</v>
      </c>
      <c r="AR451" s="39"/>
      <c r="AS451" s="39"/>
      <c r="AT451" s="81">
        <v>79139</v>
      </c>
      <c r="AU451" s="39"/>
      <c r="AV451" s="39"/>
      <c r="AW451" s="25">
        <v>116119</v>
      </c>
      <c r="AX451" s="39"/>
      <c r="AY451" s="39"/>
      <c r="AZ451" s="25">
        <v>110429</v>
      </c>
      <c r="BA451" s="39"/>
      <c r="BB451" s="39"/>
      <c r="BC451" s="25"/>
      <c r="BD451" s="39"/>
      <c r="BE451" s="39"/>
      <c r="BF451" s="25"/>
      <c r="BG451" s="39"/>
      <c r="BH451" s="39"/>
      <c r="BI451" s="25"/>
      <c r="BJ451" s="39"/>
      <c r="BK451" s="39"/>
      <c r="BL451" s="25"/>
      <c r="BM451" s="39"/>
      <c r="BN451" s="39"/>
    </row>
    <row r="452" spans="1:66" x14ac:dyDescent="0.2">
      <c r="A452" s="30" t="s">
        <v>24</v>
      </c>
      <c r="B452" s="30" t="s">
        <v>25</v>
      </c>
      <c r="C452" s="30">
        <f>'À renseigner'!$I$13</f>
        <v>0</v>
      </c>
      <c r="D452" s="77"/>
      <c r="E452" s="78"/>
      <c r="F452" s="78"/>
      <c r="G452" s="78"/>
      <c r="H452" s="78"/>
      <c r="I452" s="79"/>
      <c r="J452" s="79"/>
      <c r="K452" s="79"/>
      <c r="L452" s="79"/>
      <c r="M452" s="78" t="s">
        <v>26</v>
      </c>
      <c r="N452" s="78" t="s">
        <v>26</v>
      </c>
      <c r="O452" s="79"/>
      <c r="P452" s="79"/>
      <c r="Q452" s="79"/>
      <c r="R452" s="79"/>
      <c r="S452" s="79"/>
      <c r="T452" s="79"/>
      <c r="U452" s="79"/>
      <c r="V452" s="79"/>
      <c r="W452" s="96"/>
      <c r="X452" s="79"/>
      <c r="Y452" s="80"/>
      <c r="Z452" s="78"/>
      <c r="AA452" s="79"/>
      <c r="AB452" s="79"/>
      <c r="AC452" s="79"/>
      <c r="AD452" s="81" t="s">
        <v>583</v>
      </c>
      <c r="AE452" s="81">
        <v>84289</v>
      </c>
      <c r="AF452" s="39"/>
      <c r="AG452" s="39"/>
      <c r="AH452" s="81">
        <v>84309</v>
      </c>
      <c r="AI452" s="39"/>
      <c r="AJ452" s="39"/>
      <c r="AK452" s="81">
        <v>84329</v>
      </c>
      <c r="AL452" s="39"/>
      <c r="AM452" s="39"/>
      <c r="AN452" s="25">
        <v>84349</v>
      </c>
      <c r="AO452" s="39"/>
      <c r="AP452" s="39"/>
      <c r="AQ452" s="81">
        <v>84369</v>
      </c>
      <c r="AR452" s="39"/>
      <c r="AS452" s="39"/>
      <c r="AT452" s="81">
        <v>79139</v>
      </c>
      <c r="AU452" s="39"/>
      <c r="AV452" s="39"/>
      <c r="AW452" s="25">
        <v>116119</v>
      </c>
      <c r="AX452" s="39"/>
      <c r="AY452" s="39"/>
      <c r="AZ452" s="25">
        <v>110429</v>
      </c>
      <c r="BA452" s="39"/>
      <c r="BB452" s="39"/>
      <c r="BC452" s="25"/>
      <c r="BD452" s="39"/>
      <c r="BE452" s="39"/>
      <c r="BF452" s="25"/>
      <c r="BG452" s="39"/>
      <c r="BH452" s="39"/>
      <c r="BI452" s="25"/>
      <c r="BJ452" s="39"/>
      <c r="BK452" s="39"/>
      <c r="BL452" s="25"/>
      <c r="BM452" s="39"/>
      <c r="BN452" s="39"/>
    </row>
    <row r="453" spans="1:66" x14ac:dyDescent="0.2">
      <c r="A453" s="30" t="s">
        <v>24</v>
      </c>
      <c r="B453" s="30" t="s">
        <v>25</v>
      </c>
      <c r="C453" s="30">
        <f>'À renseigner'!$I$13</f>
        <v>0</v>
      </c>
      <c r="D453" s="77"/>
      <c r="E453" s="78"/>
      <c r="F453" s="78"/>
      <c r="G453" s="78"/>
      <c r="H453" s="78"/>
      <c r="I453" s="79"/>
      <c r="J453" s="79"/>
      <c r="K453" s="79"/>
      <c r="L453" s="79"/>
      <c r="M453" s="78" t="s">
        <v>26</v>
      </c>
      <c r="N453" s="78" t="s">
        <v>26</v>
      </c>
      <c r="O453" s="79"/>
      <c r="P453" s="79"/>
      <c r="Q453" s="79"/>
      <c r="R453" s="79"/>
      <c r="S453" s="79"/>
      <c r="T453" s="79"/>
      <c r="U453" s="79"/>
      <c r="V453" s="79"/>
      <c r="W453" s="96"/>
      <c r="X453" s="79"/>
      <c r="Y453" s="80"/>
      <c r="Z453" s="78"/>
      <c r="AA453" s="79"/>
      <c r="AB453" s="79"/>
      <c r="AC453" s="79"/>
      <c r="AD453" s="81" t="s">
        <v>583</v>
      </c>
      <c r="AE453" s="81">
        <v>84289</v>
      </c>
      <c r="AF453" s="39"/>
      <c r="AG453" s="39"/>
      <c r="AH453" s="81">
        <v>84309</v>
      </c>
      <c r="AI453" s="39"/>
      <c r="AJ453" s="39"/>
      <c r="AK453" s="81">
        <v>84329</v>
      </c>
      <c r="AL453" s="39"/>
      <c r="AM453" s="39"/>
      <c r="AN453" s="25">
        <v>84349</v>
      </c>
      <c r="AO453" s="39"/>
      <c r="AP453" s="39"/>
      <c r="AQ453" s="81">
        <v>84369</v>
      </c>
      <c r="AR453" s="39"/>
      <c r="AS453" s="39"/>
      <c r="AT453" s="81">
        <v>79139</v>
      </c>
      <c r="AU453" s="39"/>
      <c r="AV453" s="39"/>
      <c r="AW453" s="25">
        <v>116119</v>
      </c>
      <c r="AX453" s="39"/>
      <c r="AY453" s="39"/>
      <c r="AZ453" s="25">
        <v>110429</v>
      </c>
      <c r="BA453" s="39"/>
      <c r="BB453" s="39"/>
      <c r="BC453" s="25"/>
      <c r="BD453" s="39"/>
      <c r="BE453" s="39"/>
      <c r="BF453" s="25"/>
      <c r="BG453" s="39"/>
      <c r="BH453" s="39"/>
      <c r="BI453" s="25"/>
      <c r="BJ453" s="39"/>
      <c r="BK453" s="39"/>
      <c r="BL453" s="25"/>
      <c r="BM453" s="39"/>
      <c r="BN453" s="39"/>
    </row>
    <row r="454" spans="1:66" x14ac:dyDescent="0.2">
      <c r="A454" s="30" t="s">
        <v>24</v>
      </c>
      <c r="B454" s="30" t="s">
        <v>25</v>
      </c>
      <c r="C454" s="30">
        <f>'À renseigner'!$I$13</f>
        <v>0</v>
      </c>
      <c r="D454" s="77"/>
      <c r="E454" s="78"/>
      <c r="F454" s="78"/>
      <c r="G454" s="78"/>
      <c r="H454" s="78"/>
      <c r="I454" s="79"/>
      <c r="J454" s="79"/>
      <c r="K454" s="79"/>
      <c r="L454" s="79"/>
      <c r="M454" s="78" t="s">
        <v>26</v>
      </c>
      <c r="N454" s="78" t="s">
        <v>26</v>
      </c>
      <c r="O454" s="79"/>
      <c r="P454" s="79"/>
      <c r="Q454" s="79"/>
      <c r="R454" s="79"/>
      <c r="S454" s="79"/>
      <c r="T454" s="79"/>
      <c r="U454" s="79"/>
      <c r="V454" s="79"/>
      <c r="W454" s="96"/>
      <c r="X454" s="79"/>
      <c r="Y454" s="80"/>
      <c r="Z454" s="78"/>
      <c r="AA454" s="79"/>
      <c r="AB454" s="79"/>
      <c r="AC454" s="79"/>
      <c r="AD454" s="81" t="s">
        <v>583</v>
      </c>
      <c r="AE454" s="81">
        <v>84289</v>
      </c>
      <c r="AF454" s="39"/>
      <c r="AG454" s="39"/>
      <c r="AH454" s="81">
        <v>84309</v>
      </c>
      <c r="AI454" s="39"/>
      <c r="AJ454" s="39"/>
      <c r="AK454" s="81">
        <v>84329</v>
      </c>
      <c r="AL454" s="39"/>
      <c r="AM454" s="39"/>
      <c r="AN454" s="25">
        <v>84349</v>
      </c>
      <c r="AO454" s="39"/>
      <c r="AP454" s="39"/>
      <c r="AQ454" s="81">
        <v>84369</v>
      </c>
      <c r="AR454" s="39"/>
      <c r="AS454" s="39"/>
      <c r="AT454" s="81">
        <v>79139</v>
      </c>
      <c r="AU454" s="39"/>
      <c r="AV454" s="39"/>
      <c r="AW454" s="25">
        <v>116119</v>
      </c>
      <c r="AX454" s="39"/>
      <c r="AY454" s="39"/>
      <c r="AZ454" s="25">
        <v>110429</v>
      </c>
      <c r="BA454" s="39"/>
      <c r="BB454" s="39"/>
      <c r="BC454" s="25"/>
      <c r="BD454" s="39"/>
      <c r="BE454" s="39"/>
      <c r="BF454" s="25"/>
      <c r="BG454" s="39"/>
      <c r="BH454" s="39"/>
      <c r="BI454" s="25"/>
      <c r="BJ454" s="39"/>
      <c r="BK454" s="39"/>
      <c r="BL454" s="25"/>
      <c r="BM454" s="39"/>
      <c r="BN454" s="39"/>
    </row>
    <row r="455" spans="1:66" x14ac:dyDescent="0.2">
      <c r="A455" s="30" t="s">
        <v>24</v>
      </c>
      <c r="B455" s="30" t="s">
        <v>25</v>
      </c>
      <c r="C455" s="30">
        <f>'À renseigner'!$I$13</f>
        <v>0</v>
      </c>
      <c r="D455" s="77"/>
      <c r="E455" s="78"/>
      <c r="F455" s="78"/>
      <c r="G455" s="78"/>
      <c r="H455" s="78"/>
      <c r="I455" s="79"/>
      <c r="J455" s="79"/>
      <c r="K455" s="79"/>
      <c r="L455" s="79"/>
      <c r="M455" s="78" t="s">
        <v>26</v>
      </c>
      <c r="N455" s="78" t="s">
        <v>26</v>
      </c>
      <c r="O455" s="79"/>
      <c r="P455" s="79"/>
      <c r="Q455" s="79"/>
      <c r="R455" s="79"/>
      <c r="S455" s="79"/>
      <c r="T455" s="79"/>
      <c r="U455" s="79"/>
      <c r="V455" s="79"/>
      <c r="W455" s="96"/>
      <c r="X455" s="79"/>
      <c r="Y455" s="80"/>
      <c r="Z455" s="78"/>
      <c r="AA455" s="79"/>
      <c r="AB455" s="79"/>
      <c r="AC455" s="79"/>
      <c r="AD455" s="81" t="s">
        <v>583</v>
      </c>
      <c r="AE455" s="81">
        <v>84289</v>
      </c>
      <c r="AF455" s="39"/>
      <c r="AG455" s="39"/>
      <c r="AH455" s="81">
        <v>84309</v>
      </c>
      <c r="AI455" s="39"/>
      <c r="AJ455" s="39"/>
      <c r="AK455" s="81">
        <v>84329</v>
      </c>
      <c r="AL455" s="39"/>
      <c r="AM455" s="39"/>
      <c r="AN455" s="25">
        <v>84349</v>
      </c>
      <c r="AO455" s="39"/>
      <c r="AP455" s="39"/>
      <c r="AQ455" s="81">
        <v>84369</v>
      </c>
      <c r="AR455" s="39"/>
      <c r="AS455" s="39"/>
      <c r="AT455" s="81">
        <v>79139</v>
      </c>
      <c r="AU455" s="39"/>
      <c r="AV455" s="39"/>
      <c r="AW455" s="25">
        <v>116119</v>
      </c>
      <c r="AX455" s="39"/>
      <c r="AY455" s="39"/>
      <c r="AZ455" s="25">
        <v>110429</v>
      </c>
      <c r="BA455" s="39"/>
      <c r="BB455" s="39"/>
      <c r="BC455" s="25"/>
      <c r="BD455" s="39"/>
      <c r="BE455" s="39"/>
      <c r="BF455" s="25"/>
      <c r="BG455" s="39"/>
      <c r="BH455" s="39"/>
      <c r="BI455" s="25"/>
      <c r="BJ455" s="39"/>
      <c r="BK455" s="39"/>
      <c r="BL455" s="25"/>
      <c r="BM455" s="39"/>
      <c r="BN455" s="39"/>
    </row>
    <row r="456" spans="1:66" x14ac:dyDescent="0.2">
      <c r="A456" s="30" t="s">
        <v>24</v>
      </c>
      <c r="B456" s="30" t="s">
        <v>25</v>
      </c>
      <c r="C456" s="30">
        <f>'À renseigner'!$I$13</f>
        <v>0</v>
      </c>
      <c r="D456" s="77"/>
      <c r="E456" s="78"/>
      <c r="F456" s="78"/>
      <c r="G456" s="78"/>
      <c r="H456" s="78"/>
      <c r="I456" s="79"/>
      <c r="J456" s="79"/>
      <c r="K456" s="79"/>
      <c r="L456" s="79"/>
      <c r="M456" s="78" t="s">
        <v>26</v>
      </c>
      <c r="N456" s="78" t="s">
        <v>26</v>
      </c>
      <c r="O456" s="79"/>
      <c r="P456" s="79"/>
      <c r="Q456" s="79"/>
      <c r="R456" s="79"/>
      <c r="S456" s="79"/>
      <c r="T456" s="79"/>
      <c r="U456" s="79"/>
      <c r="V456" s="79"/>
      <c r="W456" s="96"/>
      <c r="X456" s="79"/>
      <c r="Y456" s="80"/>
      <c r="Z456" s="78"/>
      <c r="AA456" s="79"/>
      <c r="AB456" s="79"/>
      <c r="AC456" s="79"/>
      <c r="AD456" s="81" t="s">
        <v>583</v>
      </c>
      <c r="AE456" s="81">
        <v>84289</v>
      </c>
      <c r="AF456" s="39"/>
      <c r="AG456" s="39"/>
      <c r="AH456" s="81">
        <v>84309</v>
      </c>
      <c r="AI456" s="39"/>
      <c r="AJ456" s="39"/>
      <c r="AK456" s="81">
        <v>84329</v>
      </c>
      <c r="AL456" s="39"/>
      <c r="AM456" s="39"/>
      <c r="AN456" s="25">
        <v>84349</v>
      </c>
      <c r="AO456" s="39"/>
      <c r="AP456" s="39"/>
      <c r="AQ456" s="81">
        <v>84369</v>
      </c>
      <c r="AR456" s="39"/>
      <c r="AS456" s="39"/>
      <c r="AT456" s="81">
        <v>79139</v>
      </c>
      <c r="AU456" s="39"/>
      <c r="AV456" s="39"/>
      <c r="AW456" s="25">
        <v>116119</v>
      </c>
      <c r="AX456" s="39"/>
      <c r="AY456" s="39"/>
      <c r="AZ456" s="25">
        <v>110429</v>
      </c>
      <c r="BA456" s="39"/>
      <c r="BB456" s="39"/>
      <c r="BC456" s="25"/>
      <c r="BD456" s="39"/>
      <c r="BE456" s="39"/>
      <c r="BF456" s="25"/>
      <c r="BG456" s="39"/>
      <c r="BH456" s="39"/>
      <c r="BI456" s="25"/>
      <c r="BJ456" s="39"/>
      <c r="BK456" s="39"/>
      <c r="BL456" s="25"/>
      <c r="BM456" s="39"/>
      <c r="BN456" s="39"/>
    </row>
    <row r="457" spans="1:66" x14ac:dyDescent="0.2">
      <c r="A457" s="30" t="s">
        <v>24</v>
      </c>
      <c r="B457" s="30" t="s">
        <v>25</v>
      </c>
      <c r="C457" s="30">
        <f>'À renseigner'!$I$13</f>
        <v>0</v>
      </c>
      <c r="D457" s="77"/>
      <c r="E457" s="78"/>
      <c r="F457" s="78"/>
      <c r="G457" s="78"/>
      <c r="H457" s="78"/>
      <c r="I457" s="79"/>
      <c r="J457" s="79"/>
      <c r="K457" s="79"/>
      <c r="L457" s="79"/>
      <c r="M457" s="78" t="s">
        <v>26</v>
      </c>
      <c r="N457" s="78" t="s">
        <v>26</v>
      </c>
      <c r="O457" s="79"/>
      <c r="P457" s="79"/>
      <c r="Q457" s="79"/>
      <c r="R457" s="79"/>
      <c r="S457" s="79"/>
      <c r="T457" s="79"/>
      <c r="U457" s="79"/>
      <c r="V457" s="79"/>
      <c r="W457" s="96"/>
      <c r="X457" s="79"/>
      <c r="Y457" s="80"/>
      <c r="Z457" s="78"/>
      <c r="AA457" s="79"/>
      <c r="AB457" s="79"/>
      <c r="AC457" s="79"/>
      <c r="AD457" s="81" t="s">
        <v>583</v>
      </c>
      <c r="AE457" s="81">
        <v>84289</v>
      </c>
      <c r="AF457" s="39"/>
      <c r="AG457" s="39"/>
      <c r="AH457" s="81">
        <v>84309</v>
      </c>
      <c r="AI457" s="39"/>
      <c r="AJ457" s="39"/>
      <c r="AK457" s="81">
        <v>84329</v>
      </c>
      <c r="AL457" s="39"/>
      <c r="AM457" s="39"/>
      <c r="AN457" s="25">
        <v>84349</v>
      </c>
      <c r="AO457" s="39"/>
      <c r="AP457" s="39"/>
      <c r="AQ457" s="81">
        <v>84369</v>
      </c>
      <c r="AR457" s="39"/>
      <c r="AS457" s="39"/>
      <c r="AT457" s="81">
        <v>79139</v>
      </c>
      <c r="AU457" s="39"/>
      <c r="AV457" s="39"/>
      <c r="AW457" s="25">
        <v>116119</v>
      </c>
      <c r="AX457" s="39"/>
      <c r="AY457" s="39"/>
      <c r="AZ457" s="25">
        <v>110429</v>
      </c>
      <c r="BA457" s="39"/>
      <c r="BB457" s="39"/>
      <c r="BC457" s="25"/>
      <c r="BD457" s="39"/>
      <c r="BE457" s="39"/>
      <c r="BF457" s="25"/>
      <c r="BG457" s="39"/>
      <c r="BH457" s="39"/>
      <c r="BI457" s="25"/>
      <c r="BJ457" s="39"/>
      <c r="BK457" s="39"/>
      <c r="BL457" s="25"/>
      <c r="BM457" s="39"/>
      <c r="BN457" s="39"/>
    </row>
    <row r="458" spans="1:66" x14ac:dyDescent="0.2">
      <c r="A458" s="30" t="s">
        <v>24</v>
      </c>
      <c r="B458" s="30" t="s">
        <v>25</v>
      </c>
      <c r="C458" s="30">
        <f>'À renseigner'!$I$13</f>
        <v>0</v>
      </c>
      <c r="D458" s="77"/>
      <c r="E458" s="78"/>
      <c r="F458" s="78"/>
      <c r="G458" s="78"/>
      <c r="H458" s="78"/>
      <c r="I458" s="79"/>
      <c r="J458" s="79"/>
      <c r="K458" s="79"/>
      <c r="L458" s="79"/>
      <c r="M458" s="78" t="s">
        <v>26</v>
      </c>
      <c r="N458" s="78" t="s">
        <v>26</v>
      </c>
      <c r="O458" s="79"/>
      <c r="P458" s="79"/>
      <c r="Q458" s="79"/>
      <c r="R458" s="79"/>
      <c r="S458" s="79"/>
      <c r="T458" s="79"/>
      <c r="U458" s="79"/>
      <c r="V458" s="79"/>
      <c r="W458" s="96"/>
      <c r="X458" s="79"/>
      <c r="Y458" s="80"/>
      <c r="Z458" s="78"/>
      <c r="AA458" s="79"/>
      <c r="AB458" s="79"/>
      <c r="AC458" s="79"/>
      <c r="AD458" s="81" t="s">
        <v>583</v>
      </c>
      <c r="AE458" s="81">
        <v>84289</v>
      </c>
      <c r="AF458" s="39"/>
      <c r="AG458" s="39"/>
      <c r="AH458" s="81">
        <v>84309</v>
      </c>
      <c r="AI458" s="39"/>
      <c r="AJ458" s="39"/>
      <c r="AK458" s="81">
        <v>84329</v>
      </c>
      <c r="AL458" s="39"/>
      <c r="AM458" s="39"/>
      <c r="AN458" s="25">
        <v>84349</v>
      </c>
      <c r="AO458" s="39"/>
      <c r="AP458" s="39"/>
      <c r="AQ458" s="81">
        <v>84369</v>
      </c>
      <c r="AR458" s="39"/>
      <c r="AS458" s="39"/>
      <c r="AT458" s="81">
        <v>79139</v>
      </c>
      <c r="AU458" s="39"/>
      <c r="AV458" s="39"/>
      <c r="AW458" s="25">
        <v>116119</v>
      </c>
      <c r="AX458" s="39"/>
      <c r="AY458" s="39"/>
      <c r="AZ458" s="25">
        <v>110429</v>
      </c>
      <c r="BA458" s="39"/>
      <c r="BB458" s="39"/>
      <c r="BC458" s="25"/>
      <c r="BD458" s="39"/>
      <c r="BE458" s="39"/>
      <c r="BF458" s="25"/>
      <c r="BG458" s="39"/>
      <c r="BH458" s="39"/>
      <c r="BI458" s="25"/>
      <c r="BJ458" s="39"/>
      <c r="BK458" s="39"/>
      <c r="BL458" s="25"/>
      <c r="BM458" s="39"/>
      <c r="BN458" s="39"/>
    </row>
    <row r="459" spans="1:66" x14ac:dyDescent="0.2">
      <c r="A459" s="30" t="s">
        <v>24</v>
      </c>
      <c r="B459" s="30" t="s">
        <v>25</v>
      </c>
      <c r="C459" s="30">
        <f>'À renseigner'!$I$13</f>
        <v>0</v>
      </c>
      <c r="D459" s="77"/>
      <c r="E459" s="78"/>
      <c r="F459" s="78"/>
      <c r="G459" s="78"/>
      <c r="H459" s="78"/>
      <c r="I459" s="79"/>
      <c r="J459" s="79"/>
      <c r="K459" s="79"/>
      <c r="L459" s="79"/>
      <c r="M459" s="78" t="s">
        <v>26</v>
      </c>
      <c r="N459" s="78" t="s">
        <v>26</v>
      </c>
      <c r="O459" s="79"/>
      <c r="P459" s="79"/>
      <c r="Q459" s="79"/>
      <c r="R459" s="79"/>
      <c r="S459" s="79"/>
      <c r="T459" s="79"/>
      <c r="U459" s="79"/>
      <c r="V459" s="79"/>
      <c r="W459" s="96"/>
      <c r="X459" s="79"/>
      <c r="Y459" s="80"/>
      <c r="Z459" s="78"/>
      <c r="AA459" s="79"/>
      <c r="AB459" s="79"/>
      <c r="AC459" s="79"/>
      <c r="AD459" s="81" t="s">
        <v>583</v>
      </c>
      <c r="AE459" s="81">
        <v>84289</v>
      </c>
      <c r="AF459" s="39"/>
      <c r="AG459" s="39"/>
      <c r="AH459" s="81">
        <v>84309</v>
      </c>
      <c r="AI459" s="39"/>
      <c r="AJ459" s="39"/>
      <c r="AK459" s="81">
        <v>84329</v>
      </c>
      <c r="AL459" s="39"/>
      <c r="AM459" s="39"/>
      <c r="AN459" s="25">
        <v>84349</v>
      </c>
      <c r="AO459" s="39"/>
      <c r="AP459" s="39"/>
      <c r="AQ459" s="81">
        <v>84369</v>
      </c>
      <c r="AR459" s="39"/>
      <c r="AS459" s="39"/>
      <c r="AT459" s="81">
        <v>79139</v>
      </c>
      <c r="AU459" s="39"/>
      <c r="AV459" s="39"/>
      <c r="AW459" s="25">
        <v>116119</v>
      </c>
      <c r="AX459" s="39"/>
      <c r="AY459" s="39"/>
      <c r="AZ459" s="25">
        <v>110429</v>
      </c>
      <c r="BA459" s="39"/>
      <c r="BB459" s="39"/>
      <c r="BC459" s="25"/>
      <c r="BD459" s="39"/>
      <c r="BE459" s="39"/>
      <c r="BF459" s="25"/>
      <c r="BG459" s="39"/>
      <c r="BH459" s="39"/>
      <c r="BI459" s="25"/>
      <c r="BJ459" s="39"/>
      <c r="BK459" s="39"/>
      <c r="BL459" s="25"/>
      <c r="BM459" s="39"/>
      <c r="BN459" s="39"/>
    </row>
    <row r="460" spans="1:66" x14ac:dyDescent="0.2">
      <c r="A460" s="30" t="s">
        <v>24</v>
      </c>
      <c r="B460" s="30" t="s">
        <v>25</v>
      </c>
      <c r="C460" s="30">
        <f>'À renseigner'!$I$13</f>
        <v>0</v>
      </c>
      <c r="D460" s="77"/>
      <c r="E460" s="78"/>
      <c r="F460" s="78"/>
      <c r="G460" s="78"/>
      <c r="H460" s="78"/>
      <c r="I460" s="79"/>
      <c r="J460" s="79"/>
      <c r="K460" s="79"/>
      <c r="L460" s="79"/>
      <c r="M460" s="78" t="s">
        <v>26</v>
      </c>
      <c r="N460" s="78" t="s">
        <v>26</v>
      </c>
      <c r="O460" s="79"/>
      <c r="P460" s="79"/>
      <c r="Q460" s="79"/>
      <c r="R460" s="79"/>
      <c r="S460" s="79"/>
      <c r="T460" s="79"/>
      <c r="U460" s="79"/>
      <c r="V460" s="79"/>
      <c r="W460" s="96"/>
      <c r="X460" s="79"/>
      <c r="Y460" s="80"/>
      <c r="Z460" s="78"/>
      <c r="AA460" s="79"/>
      <c r="AB460" s="79"/>
      <c r="AC460" s="79"/>
      <c r="AD460" s="81" t="s">
        <v>583</v>
      </c>
      <c r="AE460" s="81">
        <v>84289</v>
      </c>
      <c r="AF460" s="39"/>
      <c r="AG460" s="39"/>
      <c r="AH460" s="81">
        <v>84309</v>
      </c>
      <c r="AI460" s="39"/>
      <c r="AJ460" s="39"/>
      <c r="AK460" s="81">
        <v>84329</v>
      </c>
      <c r="AL460" s="39"/>
      <c r="AM460" s="39"/>
      <c r="AN460" s="25">
        <v>84349</v>
      </c>
      <c r="AO460" s="39"/>
      <c r="AP460" s="39"/>
      <c r="AQ460" s="81">
        <v>84369</v>
      </c>
      <c r="AR460" s="39"/>
      <c r="AS460" s="39"/>
      <c r="AT460" s="81">
        <v>79139</v>
      </c>
      <c r="AU460" s="39"/>
      <c r="AV460" s="39"/>
      <c r="AW460" s="25">
        <v>116119</v>
      </c>
      <c r="AX460" s="39"/>
      <c r="AY460" s="39"/>
      <c r="AZ460" s="25">
        <v>110429</v>
      </c>
      <c r="BA460" s="39"/>
      <c r="BB460" s="39"/>
      <c r="BC460" s="25"/>
      <c r="BD460" s="39"/>
      <c r="BE460" s="39"/>
      <c r="BF460" s="25"/>
      <c r="BG460" s="39"/>
      <c r="BH460" s="39"/>
      <c r="BI460" s="25"/>
      <c r="BJ460" s="39"/>
      <c r="BK460" s="39"/>
      <c r="BL460" s="25"/>
      <c r="BM460" s="39"/>
      <c r="BN460" s="39"/>
    </row>
    <row r="461" spans="1:66" x14ac:dyDescent="0.2">
      <c r="A461" s="30" t="s">
        <v>24</v>
      </c>
      <c r="B461" s="30" t="s">
        <v>25</v>
      </c>
      <c r="C461" s="30">
        <f>'À renseigner'!$I$13</f>
        <v>0</v>
      </c>
      <c r="D461" s="77"/>
      <c r="E461" s="78"/>
      <c r="F461" s="78"/>
      <c r="G461" s="78"/>
      <c r="H461" s="78"/>
      <c r="I461" s="79"/>
      <c r="J461" s="79"/>
      <c r="K461" s="79"/>
      <c r="L461" s="79"/>
      <c r="M461" s="78" t="s">
        <v>26</v>
      </c>
      <c r="N461" s="78" t="s">
        <v>26</v>
      </c>
      <c r="O461" s="79"/>
      <c r="P461" s="79"/>
      <c r="Q461" s="79"/>
      <c r="R461" s="79"/>
      <c r="S461" s="79"/>
      <c r="T461" s="79"/>
      <c r="U461" s="79"/>
      <c r="V461" s="79"/>
      <c r="W461" s="96"/>
      <c r="X461" s="79"/>
      <c r="Y461" s="80"/>
      <c r="Z461" s="78"/>
      <c r="AA461" s="79"/>
      <c r="AB461" s="79"/>
      <c r="AC461" s="79"/>
      <c r="AD461" s="81" t="s">
        <v>583</v>
      </c>
      <c r="AE461" s="81">
        <v>84289</v>
      </c>
      <c r="AF461" s="39"/>
      <c r="AG461" s="39"/>
      <c r="AH461" s="81">
        <v>84309</v>
      </c>
      <c r="AI461" s="39"/>
      <c r="AJ461" s="39"/>
      <c r="AK461" s="81">
        <v>84329</v>
      </c>
      <c r="AL461" s="39"/>
      <c r="AM461" s="39"/>
      <c r="AN461" s="25">
        <v>84349</v>
      </c>
      <c r="AO461" s="39"/>
      <c r="AP461" s="39"/>
      <c r="AQ461" s="81">
        <v>84369</v>
      </c>
      <c r="AR461" s="39"/>
      <c r="AS461" s="39"/>
      <c r="AT461" s="81">
        <v>79139</v>
      </c>
      <c r="AU461" s="39"/>
      <c r="AV461" s="39"/>
      <c r="AW461" s="25">
        <v>116119</v>
      </c>
      <c r="AX461" s="39"/>
      <c r="AY461" s="39"/>
      <c r="AZ461" s="25">
        <v>110429</v>
      </c>
      <c r="BA461" s="39"/>
      <c r="BB461" s="39"/>
      <c r="BC461" s="25"/>
      <c r="BD461" s="39"/>
      <c r="BE461" s="39"/>
      <c r="BF461" s="25"/>
      <c r="BG461" s="39"/>
      <c r="BH461" s="39"/>
      <c r="BI461" s="25"/>
      <c r="BJ461" s="39"/>
      <c r="BK461" s="39"/>
      <c r="BL461" s="25"/>
      <c r="BM461" s="39"/>
      <c r="BN461" s="39"/>
    </row>
    <row r="462" spans="1:66" x14ac:dyDescent="0.2">
      <c r="A462" s="30" t="s">
        <v>24</v>
      </c>
      <c r="B462" s="30" t="s">
        <v>25</v>
      </c>
      <c r="C462" s="30">
        <f>'À renseigner'!$I$13</f>
        <v>0</v>
      </c>
      <c r="D462" s="77"/>
      <c r="E462" s="78"/>
      <c r="F462" s="78"/>
      <c r="G462" s="78"/>
      <c r="H462" s="78"/>
      <c r="I462" s="79"/>
      <c r="J462" s="79"/>
      <c r="K462" s="79"/>
      <c r="L462" s="79"/>
      <c r="M462" s="78" t="s">
        <v>26</v>
      </c>
      <c r="N462" s="78" t="s">
        <v>26</v>
      </c>
      <c r="O462" s="79"/>
      <c r="P462" s="79"/>
      <c r="Q462" s="79"/>
      <c r="R462" s="79"/>
      <c r="S462" s="79"/>
      <c r="T462" s="79"/>
      <c r="U462" s="79"/>
      <c r="V462" s="79"/>
      <c r="W462" s="96"/>
      <c r="X462" s="79"/>
      <c r="Y462" s="80"/>
      <c r="Z462" s="78"/>
      <c r="AA462" s="79"/>
      <c r="AB462" s="79"/>
      <c r="AC462" s="79"/>
      <c r="AD462" s="81" t="s">
        <v>583</v>
      </c>
      <c r="AE462" s="81">
        <v>84289</v>
      </c>
      <c r="AF462" s="39"/>
      <c r="AG462" s="39"/>
      <c r="AH462" s="81">
        <v>84309</v>
      </c>
      <c r="AI462" s="39"/>
      <c r="AJ462" s="39"/>
      <c r="AK462" s="81">
        <v>84329</v>
      </c>
      <c r="AL462" s="39"/>
      <c r="AM462" s="39"/>
      <c r="AN462" s="25">
        <v>84349</v>
      </c>
      <c r="AO462" s="39"/>
      <c r="AP462" s="39"/>
      <c r="AQ462" s="81">
        <v>84369</v>
      </c>
      <c r="AR462" s="39"/>
      <c r="AS462" s="39"/>
      <c r="AT462" s="81">
        <v>79139</v>
      </c>
      <c r="AU462" s="39"/>
      <c r="AV462" s="39"/>
      <c r="AW462" s="25">
        <v>116119</v>
      </c>
      <c r="AX462" s="39"/>
      <c r="AY462" s="39"/>
      <c r="AZ462" s="25">
        <v>110429</v>
      </c>
      <c r="BA462" s="39"/>
      <c r="BB462" s="39"/>
      <c r="BC462" s="25"/>
      <c r="BD462" s="39"/>
      <c r="BE462" s="39"/>
      <c r="BF462" s="25"/>
      <c r="BG462" s="39"/>
      <c r="BH462" s="39"/>
      <c r="BI462" s="25"/>
      <c r="BJ462" s="39"/>
      <c r="BK462" s="39"/>
      <c r="BL462" s="25"/>
      <c r="BM462" s="39"/>
      <c r="BN462" s="39"/>
    </row>
    <row r="463" spans="1:66" x14ac:dyDescent="0.2">
      <c r="A463" s="30" t="s">
        <v>24</v>
      </c>
      <c r="B463" s="30" t="s">
        <v>25</v>
      </c>
      <c r="C463" s="30">
        <f>'À renseigner'!$I$13</f>
        <v>0</v>
      </c>
      <c r="D463" s="77"/>
      <c r="E463" s="78"/>
      <c r="F463" s="78"/>
      <c r="G463" s="78"/>
      <c r="H463" s="78"/>
      <c r="I463" s="79"/>
      <c r="J463" s="79"/>
      <c r="K463" s="79"/>
      <c r="L463" s="79"/>
      <c r="M463" s="78" t="s">
        <v>26</v>
      </c>
      <c r="N463" s="78" t="s">
        <v>26</v>
      </c>
      <c r="O463" s="79"/>
      <c r="P463" s="79"/>
      <c r="Q463" s="79"/>
      <c r="R463" s="79"/>
      <c r="S463" s="79"/>
      <c r="T463" s="79"/>
      <c r="U463" s="79"/>
      <c r="V463" s="79"/>
      <c r="W463" s="96"/>
      <c r="X463" s="79"/>
      <c r="Y463" s="80"/>
      <c r="Z463" s="78"/>
      <c r="AA463" s="79"/>
      <c r="AB463" s="79"/>
      <c r="AC463" s="79"/>
      <c r="AD463" s="81" t="s">
        <v>583</v>
      </c>
      <c r="AE463" s="81">
        <v>84289</v>
      </c>
      <c r="AF463" s="39"/>
      <c r="AG463" s="39"/>
      <c r="AH463" s="81">
        <v>84309</v>
      </c>
      <c r="AI463" s="39"/>
      <c r="AJ463" s="39"/>
      <c r="AK463" s="81">
        <v>84329</v>
      </c>
      <c r="AL463" s="39"/>
      <c r="AM463" s="39"/>
      <c r="AN463" s="25">
        <v>84349</v>
      </c>
      <c r="AO463" s="39"/>
      <c r="AP463" s="39"/>
      <c r="AQ463" s="81">
        <v>84369</v>
      </c>
      <c r="AR463" s="39"/>
      <c r="AS463" s="39"/>
      <c r="AT463" s="81">
        <v>79139</v>
      </c>
      <c r="AU463" s="39"/>
      <c r="AV463" s="39"/>
      <c r="AW463" s="25">
        <v>116119</v>
      </c>
      <c r="AX463" s="39"/>
      <c r="AY463" s="39"/>
      <c r="AZ463" s="25">
        <v>110429</v>
      </c>
      <c r="BA463" s="39"/>
      <c r="BB463" s="39"/>
      <c r="BC463" s="25"/>
      <c r="BD463" s="39"/>
      <c r="BE463" s="39"/>
      <c r="BF463" s="25"/>
      <c r="BG463" s="39"/>
      <c r="BH463" s="39"/>
      <c r="BI463" s="25"/>
      <c r="BJ463" s="39"/>
      <c r="BK463" s="39"/>
      <c r="BL463" s="25"/>
      <c r="BM463" s="39"/>
      <c r="BN463" s="39"/>
    </row>
    <row r="464" spans="1:66" x14ac:dyDescent="0.2">
      <c r="A464" s="30" t="s">
        <v>24</v>
      </c>
      <c r="B464" s="30" t="s">
        <v>25</v>
      </c>
      <c r="C464" s="30">
        <f>'À renseigner'!$I$13</f>
        <v>0</v>
      </c>
      <c r="D464" s="77"/>
      <c r="E464" s="78"/>
      <c r="F464" s="78"/>
      <c r="G464" s="78"/>
      <c r="H464" s="78"/>
      <c r="I464" s="79"/>
      <c r="J464" s="79"/>
      <c r="K464" s="79"/>
      <c r="L464" s="79"/>
      <c r="M464" s="78" t="s">
        <v>26</v>
      </c>
      <c r="N464" s="78" t="s">
        <v>26</v>
      </c>
      <c r="O464" s="79"/>
      <c r="P464" s="79"/>
      <c r="Q464" s="79"/>
      <c r="R464" s="79"/>
      <c r="S464" s="79"/>
      <c r="T464" s="79"/>
      <c r="U464" s="79"/>
      <c r="V464" s="79"/>
      <c r="W464" s="96"/>
      <c r="X464" s="79"/>
      <c r="Y464" s="80"/>
      <c r="Z464" s="78"/>
      <c r="AA464" s="79"/>
      <c r="AB464" s="79"/>
      <c r="AC464" s="79"/>
      <c r="AD464" s="81" t="s">
        <v>583</v>
      </c>
      <c r="AE464" s="81">
        <v>84289</v>
      </c>
      <c r="AF464" s="39"/>
      <c r="AG464" s="39"/>
      <c r="AH464" s="81">
        <v>84309</v>
      </c>
      <c r="AI464" s="39"/>
      <c r="AJ464" s="39"/>
      <c r="AK464" s="81">
        <v>84329</v>
      </c>
      <c r="AL464" s="39"/>
      <c r="AM464" s="39"/>
      <c r="AN464" s="25">
        <v>84349</v>
      </c>
      <c r="AO464" s="39"/>
      <c r="AP464" s="39"/>
      <c r="AQ464" s="81">
        <v>84369</v>
      </c>
      <c r="AR464" s="39"/>
      <c r="AS464" s="39"/>
      <c r="AT464" s="81">
        <v>79139</v>
      </c>
      <c r="AU464" s="39"/>
      <c r="AV464" s="39"/>
      <c r="AW464" s="25">
        <v>116119</v>
      </c>
      <c r="AX464" s="39"/>
      <c r="AY464" s="39"/>
      <c r="AZ464" s="25">
        <v>110429</v>
      </c>
      <c r="BA464" s="39"/>
      <c r="BB464" s="39"/>
      <c r="BC464" s="25"/>
      <c r="BD464" s="39"/>
      <c r="BE464" s="39"/>
      <c r="BF464" s="25"/>
      <c r="BG464" s="39"/>
      <c r="BH464" s="39"/>
      <c r="BI464" s="25"/>
      <c r="BJ464" s="39"/>
      <c r="BK464" s="39"/>
      <c r="BL464" s="25"/>
      <c r="BM464" s="39"/>
      <c r="BN464" s="39"/>
    </row>
    <row r="465" spans="1:66" x14ac:dyDescent="0.2">
      <c r="A465" s="30" t="s">
        <v>24</v>
      </c>
      <c r="B465" s="30" t="s">
        <v>25</v>
      </c>
      <c r="C465" s="30">
        <f>'À renseigner'!$I$13</f>
        <v>0</v>
      </c>
      <c r="D465" s="77"/>
      <c r="E465" s="78"/>
      <c r="F465" s="78"/>
      <c r="G465" s="78"/>
      <c r="H465" s="78"/>
      <c r="I465" s="79"/>
      <c r="J465" s="79"/>
      <c r="K465" s="79"/>
      <c r="L465" s="79"/>
      <c r="M465" s="78" t="s">
        <v>26</v>
      </c>
      <c r="N465" s="78" t="s">
        <v>26</v>
      </c>
      <c r="O465" s="79"/>
      <c r="P465" s="79"/>
      <c r="Q465" s="79"/>
      <c r="R465" s="79"/>
      <c r="S465" s="79"/>
      <c r="T465" s="79"/>
      <c r="U465" s="79"/>
      <c r="V465" s="79"/>
      <c r="W465" s="96"/>
      <c r="X465" s="79"/>
      <c r="Y465" s="80"/>
      <c r="Z465" s="78"/>
      <c r="AA465" s="79"/>
      <c r="AB465" s="79"/>
      <c r="AC465" s="79"/>
      <c r="AD465" s="81" t="s">
        <v>583</v>
      </c>
      <c r="AE465" s="81">
        <v>84289</v>
      </c>
      <c r="AF465" s="39"/>
      <c r="AG465" s="39"/>
      <c r="AH465" s="81">
        <v>84309</v>
      </c>
      <c r="AI465" s="39"/>
      <c r="AJ465" s="39"/>
      <c r="AK465" s="81">
        <v>84329</v>
      </c>
      <c r="AL465" s="39"/>
      <c r="AM465" s="39"/>
      <c r="AN465" s="25">
        <v>84349</v>
      </c>
      <c r="AO465" s="39"/>
      <c r="AP465" s="39"/>
      <c r="AQ465" s="81">
        <v>84369</v>
      </c>
      <c r="AR465" s="39"/>
      <c r="AS465" s="39"/>
      <c r="AT465" s="81">
        <v>79139</v>
      </c>
      <c r="AU465" s="39"/>
      <c r="AV465" s="39"/>
      <c r="AW465" s="25">
        <v>116119</v>
      </c>
      <c r="AX465" s="39"/>
      <c r="AY465" s="39"/>
      <c r="AZ465" s="25">
        <v>110429</v>
      </c>
      <c r="BA465" s="39"/>
      <c r="BB465" s="39"/>
      <c r="BC465" s="25"/>
      <c r="BD465" s="39"/>
      <c r="BE465" s="39"/>
      <c r="BF465" s="25"/>
      <c r="BG465" s="39"/>
      <c r="BH465" s="39"/>
      <c r="BI465" s="25"/>
      <c r="BJ465" s="39"/>
      <c r="BK465" s="39"/>
      <c r="BL465" s="25"/>
      <c r="BM465" s="39"/>
      <c r="BN465" s="39"/>
    </row>
    <row r="466" spans="1:66" x14ac:dyDescent="0.2">
      <c r="A466" s="30" t="s">
        <v>24</v>
      </c>
      <c r="B466" s="30" t="s">
        <v>25</v>
      </c>
      <c r="C466" s="30">
        <f>'À renseigner'!$I$13</f>
        <v>0</v>
      </c>
      <c r="D466" s="77"/>
      <c r="E466" s="78"/>
      <c r="F466" s="78"/>
      <c r="G466" s="78"/>
      <c r="H466" s="78"/>
      <c r="I466" s="79"/>
      <c r="J466" s="79"/>
      <c r="K466" s="79"/>
      <c r="L466" s="79"/>
      <c r="M466" s="78" t="s">
        <v>26</v>
      </c>
      <c r="N466" s="78" t="s">
        <v>26</v>
      </c>
      <c r="O466" s="79"/>
      <c r="P466" s="79"/>
      <c r="Q466" s="79"/>
      <c r="R466" s="79"/>
      <c r="S466" s="79"/>
      <c r="T466" s="79"/>
      <c r="U466" s="79"/>
      <c r="V466" s="79"/>
      <c r="W466" s="96"/>
      <c r="X466" s="79"/>
      <c r="Y466" s="80"/>
      <c r="Z466" s="78"/>
      <c r="AA466" s="79"/>
      <c r="AB466" s="79"/>
      <c r="AC466" s="79"/>
      <c r="AD466" s="81" t="s">
        <v>583</v>
      </c>
      <c r="AE466" s="81">
        <v>84289</v>
      </c>
      <c r="AF466" s="39"/>
      <c r="AG466" s="39"/>
      <c r="AH466" s="81">
        <v>84309</v>
      </c>
      <c r="AI466" s="39"/>
      <c r="AJ466" s="39"/>
      <c r="AK466" s="81">
        <v>84329</v>
      </c>
      <c r="AL466" s="39"/>
      <c r="AM466" s="39"/>
      <c r="AN466" s="25">
        <v>84349</v>
      </c>
      <c r="AO466" s="39"/>
      <c r="AP466" s="39"/>
      <c r="AQ466" s="81">
        <v>84369</v>
      </c>
      <c r="AR466" s="39"/>
      <c r="AS466" s="39"/>
      <c r="AT466" s="81">
        <v>79139</v>
      </c>
      <c r="AU466" s="39"/>
      <c r="AV466" s="39"/>
      <c r="AW466" s="25">
        <v>116119</v>
      </c>
      <c r="AX466" s="39"/>
      <c r="AY466" s="39"/>
      <c r="AZ466" s="25">
        <v>110429</v>
      </c>
      <c r="BA466" s="39"/>
      <c r="BB466" s="39"/>
      <c r="BC466" s="25"/>
      <c r="BD466" s="39"/>
      <c r="BE466" s="39"/>
      <c r="BF466" s="25"/>
      <c r="BG466" s="39"/>
      <c r="BH466" s="39"/>
      <c r="BI466" s="25"/>
      <c r="BJ466" s="39"/>
      <c r="BK466" s="39"/>
      <c r="BL466" s="25"/>
      <c r="BM466" s="39"/>
      <c r="BN466" s="39"/>
    </row>
    <row r="467" spans="1:66" x14ac:dyDescent="0.2">
      <c r="A467" s="30" t="s">
        <v>24</v>
      </c>
      <c r="B467" s="30" t="s">
        <v>25</v>
      </c>
      <c r="C467" s="30">
        <f>'À renseigner'!$I$13</f>
        <v>0</v>
      </c>
      <c r="D467" s="77"/>
      <c r="E467" s="78"/>
      <c r="F467" s="78"/>
      <c r="G467" s="78"/>
      <c r="H467" s="78"/>
      <c r="I467" s="79"/>
      <c r="J467" s="79"/>
      <c r="K467" s="79"/>
      <c r="L467" s="79"/>
      <c r="M467" s="78" t="s">
        <v>26</v>
      </c>
      <c r="N467" s="78" t="s">
        <v>26</v>
      </c>
      <c r="O467" s="79"/>
      <c r="P467" s="79"/>
      <c r="Q467" s="79"/>
      <c r="R467" s="79"/>
      <c r="S467" s="79"/>
      <c r="T467" s="79"/>
      <c r="U467" s="79"/>
      <c r="V467" s="79"/>
      <c r="W467" s="96"/>
      <c r="X467" s="79"/>
      <c r="Y467" s="80"/>
      <c r="Z467" s="78"/>
      <c r="AA467" s="79"/>
      <c r="AB467" s="79"/>
      <c r="AC467" s="79"/>
      <c r="AD467" s="81" t="s">
        <v>583</v>
      </c>
      <c r="AE467" s="81">
        <v>84289</v>
      </c>
      <c r="AF467" s="39"/>
      <c r="AG467" s="39"/>
      <c r="AH467" s="81">
        <v>84309</v>
      </c>
      <c r="AI467" s="39"/>
      <c r="AJ467" s="39"/>
      <c r="AK467" s="81">
        <v>84329</v>
      </c>
      <c r="AL467" s="39"/>
      <c r="AM467" s="39"/>
      <c r="AN467" s="25">
        <v>84349</v>
      </c>
      <c r="AO467" s="39"/>
      <c r="AP467" s="39"/>
      <c r="AQ467" s="81">
        <v>84369</v>
      </c>
      <c r="AR467" s="39"/>
      <c r="AS467" s="39"/>
      <c r="AT467" s="81">
        <v>79139</v>
      </c>
      <c r="AU467" s="39"/>
      <c r="AV467" s="39"/>
      <c r="AW467" s="25">
        <v>116119</v>
      </c>
      <c r="AX467" s="39"/>
      <c r="AY467" s="39"/>
      <c r="AZ467" s="25">
        <v>110429</v>
      </c>
      <c r="BA467" s="39"/>
      <c r="BB467" s="39"/>
      <c r="BC467" s="25"/>
      <c r="BD467" s="39"/>
      <c r="BE467" s="39"/>
      <c r="BF467" s="25"/>
      <c r="BG467" s="39"/>
      <c r="BH467" s="39"/>
      <c r="BI467" s="25"/>
      <c r="BJ467" s="39"/>
      <c r="BK467" s="39"/>
      <c r="BL467" s="25"/>
      <c r="BM467" s="39"/>
      <c r="BN467" s="39"/>
    </row>
    <row r="468" spans="1:66" x14ac:dyDescent="0.2">
      <c r="A468" s="30" t="s">
        <v>24</v>
      </c>
      <c r="B468" s="30" t="s">
        <v>25</v>
      </c>
      <c r="C468" s="30">
        <f>'À renseigner'!$I$13</f>
        <v>0</v>
      </c>
      <c r="D468" s="77"/>
      <c r="E468" s="78"/>
      <c r="F468" s="78"/>
      <c r="G468" s="78"/>
      <c r="H468" s="78"/>
      <c r="I468" s="79"/>
      <c r="J468" s="79"/>
      <c r="K468" s="79"/>
      <c r="L468" s="79"/>
      <c r="M468" s="78" t="s">
        <v>26</v>
      </c>
      <c r="N468" s="78" t="s">
        <v>26</v>
      </c>
      <c r="O468" s="79"/>
      <c r="P468" s="79"/>
      <c r="Q468" s="79"/>
      <c r="R468" s="79"/>
      <c r="S468" s="79"/>
      <c r="T468" s="79"/>
      <c r="U468" s="79"/>
      <c r="V468" s="79"/>
      <c r="W468" s="96"/>
      <c r="X468" s="79"/>
      <c r="Y468" s="80"/>
      <c r="Z468" s="78"/>
      <c r="AA468" s="79"/>
      <c r="AB468" s="79"/>
      <c r="AC468" s="79"/>
      <c r="AD468" s="81" t="s">
        <v>583</v>
      </c>
      <c r="AE468" s="81">
        <v>84289</v>
      </c>
      <c r="AF468" s="39"/>
      <c r="AG468" s="39"/>
      <c r="AH468" s="81">
        <v>84309</v>
      </c>
      <c r="AI468" s="39"/>
      <c r="AJ468" s="39"/>
      <c r="AK468" s="81">
        <v>84329</v>
      </c>
      <c r="AL468" s="39"/>
      <c r="AM468" s="39"/>
      <c r="AN468" s="25">
        <v>84349</v>
      </c>
      <c r="AO468" s="39"/>
      <c r="AP468" s="39"/>
      <c r="AQ468" s="81">
        <v>84369</v>
      </c>
      <c r="AR468" s="39"/>
      <c r="AS468" s="39"/>
      <c r="AT468" s="81">
        <v>79139</v>
      </c>
      <c r="AU468" s="39"/>
      <c r="AV468" s="39"/>
      <c r="AW468" s="25">
        <v>116119</v>
      </c>
      <c r="AX468" s="39"/>
      <c r="AY468" s="39"/>
      <c r="AZ468" s="25">
        <v>110429</v>
      </c>
      <c r="BA468" s="39"/>
      <c r="BB468" s="39"/>
      <c r="BC468" s="25"/>
      <c r="BD468" s="39"/>
      <c r="BE468" s="39"/>
      <c r="BF468" s="25"/>
      <c r="BG468" s="39"/>
      <c r="BH468" s="39"/>
      <c r="BI468" s="25"/>
      <c r="BJ468" s="39"/>
      <c r="BK468" s="39"/>
      <c r="BL468" s="25"/>
      <c r="BM468" s="39"/>
      <c r="BN468" s="39"/>
    </row>
    <row r="469" spans="1:66" x14ac:dyDescent="0.2">
      <c r="A469" s="30" t="s">
        <v>24</v>
      </c>
      <c r="B469" s="30" t="s">
        <v>25</v>
      </c>
      <c r="C469" s="30">
        <f>'À renseigner'!$I$13</f>
        <v>0</v>
      </c>
      <c r="D469" s="77"/>
      <c r="E469" s="78"/>
      <c r="F469" s="78"/>
      <c r="G469" s="78"/>
      <c r="H469" s="78"/>
      <c r="I469" s="79"/>
      <c r="J469" s="79"/>
      <c r="K469" s="79"/>
      <c r="L469" s="79"/>
      <c r="M469" s="78" t="s">
        <v>26</v>
      </c>
      <c r="N469" s="78" t="s">
        <v>26</v>
      </c>
      <c r="O469" s="79"/>
      <c r="P469" s="79"/>
      <c r="Q469" s="79"/>
      <c r="R469" s="79"/>
      <c r="S469" s="79"/>
      <c r="T469" s="79"/>
      <c r="U469" s="79"/>
      <c r="V469" s="79"/>
      <c r="W469" s="96"/>
      <c r="X469" s="79"/>
      <c r="Y469" s="80"/>
      <c r="Z469" s="78"/>
      <c r="AA469" s="79"/>
      <c r="AB469" s="79"/>
      <c r="AC469" s="79"/>
      <c r="AD469" s="81" t="s">
        <v>583</v>
      </c>
      <c r="AE469" s="81">
        <v>84289</v>
      </c>
      <c r="AF469" s="39"/>
      <c r="AG469" s="39"/>
      <c r="AH469" s="81">
        <v>84309</v>
      </c>
      <c r="AI469" s="39"/>
      <c r="AJ469" s="39"/>
      <c r="AK469" s="81">
        <v>84329</v>
      </c>
      <c r="AL469" s="39"/>
      <c r="AM469" s="39"/>
      <c r="AN469" s="25">
        <v>84349</v>
      </c>
      <c r="AO469" s="39"/>
      <c r="AP469" s="39"/>
      <c r="AQ469" s="81">
        <v>84369</v>
      </c>
      <c r="AR469" s="39"/>
      <c r="AS469" s="39"/>
      <c r="AT469" s="81">
        <v>79139</v>
      </c>
      <c r="AU469" s="39"/>
      <c r="AV469" s="39"/>
      <c r="AW469" s="25">
        <v>116119</v>
      </c>
      <c r="AX469" s="39"/>
      <c r="AY469" s="39"/>
      <c r="AZ469" s="25">
        <v>110429</v>
      </c>
      <c r="BA469" s="39"/>
      <c r="BB469" s="39"/>
      <c r="BC469" s="25"/>
      <c r="BD469" s="39"/>
      <c r="BE469" s="39"/>
      <c r="BF469" s="25"/>
      <c r="BG469" s="39"/>
      <c r="BH469" s="39"/>
      <c r="BI469" s="25"/>
      <c r="BJ469" s="39"/>
      <c r="BK469" s="39"/>
      <c r="BL469" s="25"/>
      <c r="BM469" s="39"/>
      <c r="BN469" s="39"/>
    </row>
    <row r="470" spans="1:66" x14ac:dyDescent="0.2">
      <c r="A470" s="30" t="s">
        <v>24</v>
      </c>
      <c r="B470" s="30" t="s">
        <v>25</v>
      </c>
      <c r="C470" s="30">
        <f>'À renseigner'!$I$13</f>
        <v>0</v>
      </c>
      <c r="D470" s="77"/>
      <c r="E470" s="78"/>
      <c r="F470" s="78"/>
      <c r="G470" s="78"/>
      <c r="H470" s="78"/>
      <c r="I470" s="79"/>
      <c r="J470" s="79"/>
      <c r="K470" s="79"/>
      <c r="L470" s="79"/>
      <c r="M470" s="78" t="s">
        <v>26</v>
      </c>
      <c r="N470" s="78" t="s">
        <v>26</v>
      </c>
      <c r="O470" s="79"/>
      <c r="P470" s="79"/>
      <c r="Q470" s="79"/>
      <c r="R470" s="79"/>
      <c r="S470" s="79"/>
      <c r="T470" s="79"/>
      <c r="U470" s="79"/>
      <c r="V470" s="79"/>
      <c r="W470" s="96"/>
      <c r="X470" s="79"/>
      <c r="Y470" s="80"/>
      <c r="Z470" s="78"/>
      <c r="AA470" s="79"/>
      <c r="AB470" s="79"/>
      <c r="AC470" s="79"/>
      <c r="AD470" s="81" t="s">
        <v>583</v>
      </c>
      <c r="AE470" s="81">
        <v>84289</v>
      </c>
      <c r="AF470" s="39"/>
      <c r="AG470" s="39"/>
      <c r="AH470" s="81">
        <v>84309</v>
      </c>
      <c r="AI470" s="39"/>
      <c r="AJ470" s="39"/>
      <c r="AK470" s="81">
        <v>84329</v>
      </c>
      <c r="AL470" s="39"/>
      <c r="AM470" s="39"/>
      <c r="AN470" s="25">
        <v>84349</v>
      </c>
      <c r="AO470" s="39"/>
      <c r="AP470" s="39"/>
      <c r="AQ470" s="81">
        <v>84369</v>
      </c>
      <c r="AR470" s="39"/>
      <c r="AS470" s="39"/>
      <c r="AT470" s="81">
        <v>79139</v>
      </c>
      <c r="AU470" s="39"/>
      <c r="AV470" s="39"/>
      <c r="AW470" s="25">
        <v>116119</v>
      </c>
      <c r="AX470" s="39"/>
      <c r="AY470" s="39"/>
      <c r="AZ470" s="25">
        <v>110429</v>
      </c>
      <c r="BA470" s="39"/>
      <c r="BB470" s="39"/>
      <c r="BC470" s="25"/>
      <c r="BD470" s="39"/>
      <c r="BE470" s="39"/>
      <c r="BF470" s="25"/>
      <c r="BG470" s="39"/>
      <c r="BH470" s="39"/>
      <c r="BI470" s="25"/>
      <c r="BJ470" s="39"/>
      <c r="BK470" s="39"/>
      <c r="BL470" s="25"/>
      <c r="BM470" s="39"/>
      <c r="BN470" s="39"/>
    </row>
    <row r="471" spans="1:66" x14ac:dyDescent="0.2">
      <c r="A471" s="30" t="s">
        <v>24</v>
      </c>
      <c r="B471" s="30" t="s">
        <v>25</v>
      </c>
      <c r="C471" s="30">
        <f>'À renseigner'!$I$13</f>
        <v>0</v>
      </c>
      <c r="D471" s="77"/>
      <c r="E471" s="78"/>
      <c r="F471" s="78"/>
      <c r="G471" s="78"/>
      <c r="H471" s="78"/>
      <c r="I471" s="79"/>
      <c r="J471" s="79"/>
      <c r="K471" s="79"/>
      <c r="L471" s="79"/>
      <c r="M471" s="78" t="s">
        <v>26</v>
      </c>
      <c r="N471" s="78" t="s">
        <v>26</v>
      </c>
      <c r="O471" s="79"/>
      <c r="P471" s="79"/>
      <c r="Q471" s="79"/>
      <c r="R471" s="79"/>
      <c r="S471" s="79"/>
      <c r="T471" s="79"/>
      <c r="U471" s="79"/>
      <c r="V471" s="79"/>
      <c r="W471" s="96"/>
      <c r="X471" s="79"/>
      <c r="Y471" s="80"/>
      <c r="Z471" s="78"/>
      <c r="AA471" s="79"/>
      <c r="AB471" s="79"/>
      <c r="AC471" s="79"/>
      <c r="AD471" s="81" t="s">
        <v>583</v>
      </c>
      <c r="AE471" s="81">
        <v>84289</v>
      </c>
      <c r="AF471" s="39"/>
      <c r="AG471" s="39"/>
      <c r="AH471" s="81">
        <v>84309</v>
      </c>
      <c r="AI471" s="39"/>
      <c r="AJ471" s="39"/>
      <c r="AK471" s="81">
        <v>84329</v>
      </c>
      <c r="AL471" s="39"/>
      <c r="AM471" s="39"/>
      <c r="AN471" s="25">
        <v>84349</v>
      </c>
      <c r="AO471" s="39"/>
      <c r="AP471" s="39"/>
      <c r="AQ471" s="81">
        <v>84369</v>
      </c>
      <c r="AR471" s="39"/>
      <c r="AS471" s="39"/>
      <c r="AT471" s="81">
        <v>79139</v>
      </c>
      <c r="AU471" s="39"/>
      <c r="AV471" s="39"/>
      <c r="AW471" s="25">
        <v>116119</v>
      </c>
      <c r="AX471" s="39"/>
      <c r="AY471" s="39"/>
      <c r="AZ471" s="25">
        <v>110429</v>
      </c>
      <c r="BA471" s="39"/>
      <c r="BB471" s="39"/>
      <c r="BC471" s="25"/>
      <c r="BD471" s="39"/>
      <c r="BE471" s="39"/>
      <c r="BF471" s="25"/>
      <c r="BG471" s="39"/>
      <c r="BH471" s="39"/>
      <c r="BI471" s="25"/>
      <c r="BJ471" s="39"/>
      <c r="BK471" s="39"/>
      <c r="BL471" s="25"/>
      <c r="BM471" s="39"/>
      <c r="BN471" s="39"/>
    </row>
    <row r="472" spans="1:66" x14ac:dyDescent="0.2">
      <c r="A472" s="30" t="s">
        <v>24</v>
      </c>
      <c r="B472" s="30" t="s">
        <v>25</v>
      </c>
      <c r="C472" s="30">
        <f>'À renseigner'!$I$13</f>
        <v>0</v>
      </c>
      <c r="D472" s="77"/>
      <c r="E472" s="78"/>
      <c r="F472" s="78"/>
      <c r="G472" s="78"/>
      <c r="H472" s="78"/>
      <c r="I472" s="79"/>
      <c r="J472" s="79"/>
      <c r="K472" s="79"/>
      <c r="L472" s="79"/>
      <c r="M472" s="78" t="s">
        <v>26</v>
      </c>
      <c r="N472" s="78" t="s">
        <v>26</v>
      </c>
      <c r="O472" s="79"/>
      <c r="P472" s="79"/>
      <c r="Q472" s="79"/>
      <c r="R472" s="79"/>
      <c r="S472" s="79"/>
      <c r="T472" s="79"/>
      <c r="U472" s="79"/>
      <c r="V472" s="79"/>
      <c r="W472" s="96"/>
      <c r="X472" s="79"/>
      <c r="Y472" s="80"/>
      <c r="Z472" s="78"/>
      <c r="AA472" s="79"/>
      <c r="AB472" s="79"/>
      <c r="AC472" s="79"/>
      <c r="AD472" s="81" t="s">
        <v>583</v>
      </c>
      <c r="AE472" s="81">
        <v>84289</v>
      </c>
      <c r="AF472" s="39"/>
      <c r="AG472" s="39"/>
      <c r="AH472" s="81">
        <v>84309</v>
      </c>
      <c r="AI472" s="39"/>
      <c r="AJ472" s="39"/>
      <c r="AK472" s="81">
        <v>84329</v>
      </c>
      <c r="AL472" s="39"/>
      <c r="AM472" s="39"/>
      <c r="AN472" s="25">
        <v>84349</v>
      </c>
      <c r="AO472" s="39"/>
      <c r="AP472" s="39"/>
      <c r="AQ472" s="81">
        <v>84369</v>
      </c>
      <c r="AR472" s="39"/>
      <c r="AS472" s="39"/>
      <c r="AT472" s="81">
        <v>79139</v>
      </c>
      <c r="AU472" s="39"/>
      <c r="AV472" s="39"/>
      <c r="AW472" s="25">
        <v>116119</v>
      </c>
      <c r="AX472" s="39"/>
      <c r="AY472" s="39"/>
      <c r="AZ472" s="25">
        <v>110429</v>
      </c>
      <c r="BA472" s="39"/>
      <c r="BB472" s="39"/>
      <c r="BC472" s="25"/>
      <c r="BD472" s="39"/>
      <c r="BE472" s="39"/>
      <c r="BF472" s="25"/>
      <c r="BG472" s="39"/>
      <c r="BH472" s="39"/>
      <c r="BI472" s="25"/>
      <c r="BJ472" s="39"/>
      <c r="BK472" s="39"/>
      <c r="BL472" s="25"/>
      <c r="BM472" s="39"/>
      <c r="BN472" s="39"/>
    </row>
    <row r="473" spans="1:66" x14ac:dyDescent="0.2">
      <c r="A473" s="30" t="s">
        <v>24</v>
      </c>
      <c r="B473" s="30" t="s">
        <v>25</v>
      </c>
      <c r="C473" s="30">
        <f>'À renseigner'!$I$13</f>
        <v>0</v>
      </c>
      <c r="D473" s="77"/>
      <c r="E473" s="78"/>
      <c r="F473" s="78"/>
      <c r="G473" s="78"/>
      <c r="H473" s="78"/>
      <c r="I473" s="79"/>
      <c r="J473" s="79"/>
      <c r="K473" s="79"/>
      <c r="L473" s="79"/>
      <c r="M473" s="78" t="s">
        <v>26</v>
      </c>
      <c r="N473" s="78" t="s">
        <v>26</v>
      </c>
      <c r="O473" s="79"/>
      <c r="P473" s="79"/>
      <c r="Q473" s="79"/>
      <c r="R473" s="79"/>
      <c r="S473" s="79"/>
      <c r="T473" s="79"/>
      <c r="U473" s="79"/>
      <c r="V473" s="79"/>
      <c r="W473" s="96"/>
      <c r="X473" s="79"/>
      <c r="Y473" s="80"/>
      <c r="Z473" s="78"/>
      <c r="AA473" s="79"/>
      <c r="AB473" s="79"/>
      <c r="AC473" s="79"/>
      <c r="AD473" s="81" t="s">
        <v>583</v>
      </c>
      <c r="AE473" s="81">
        <v>84289</v>
      </c>
      <c r="AF473" s="39"/>
      <c r="AG473" s="39"/>
      <c r="AH473" s="81">
        <v>84309</v>
      </c>
      <c r="AI473" s="39"/>
      <c r="AJ473" s="39"/>
      <c r="AK473" s="81">
        <v>84329</v>
      </c>
      <c r="AL473" s="39"/>
      <c r="AM473" s="39"/>
      <c r="AN473" s="25">
        <v>84349</v>
      </c>
      <c r="AO473" s="39"/>
      <c r="AP473" s="39"/>
      <c r="AQ473" s="81">
        <v>84369</v>
      </c>
      <c r="AR473" s="39"/>
      <c r="AS473" s="39"/>
      <c r="AT473" s="81">
        <v>79139</v>
      </c>
      <c r="AU473" s="39"/>
      <c r="AV473" s="39"/>
      <c r="AW473" s="25">
        <v>116119</v>
      </c>
      <c r="AX473" s="39"/>
      <c r="AY473" s="39"/>
      <c r="AZ473" s="25">
        <v>110429</v>
      </c>
      <c r="BA473" s="39"/>
      <c r="BB473" s="39"/>
      <c r="BC473" s="25"/>
      <c r="BD473" s="39"/>
      <c r="BE473" s="39"/>
      <c r="BF473" s="25"/>
      <c r="BG473" s="39"/>
      <c r="BH473" s="39"/>
      <c r="BI473" s="25"/>
      <c r="BJ473" s="39"/>
      <c r="BK473" s="39"/>
      <c r="BL473" s="25"/>
      <c r="BM473" s="39"/>
      <c r="BN473" s="39"/>
    </row>
    <row r="474" spans="1:66" x14ac:dyDescent="0.2">
      <c r="A474" s="30" t="s">
        <v>24</v>
      </c>
      <c r="B474" s="30" t="s">
        <v>25</v>
      </c>
      <c r="C474" s="30">
        <f>'À renseigner'!$I$13</f>
        <v>0</v>
      </c>
      <c r="D474" s="77"/>
      <c r="E474" s="78"/>
      <c r="F474" s="78"/>
      <c r="G474" s="78"/>
      <c r="H474" s="78"/>
      <c r="I474" s="79"/>
      <c r="J474" s="79"/>
      <c r="K474" s="79"/>
      <c r="L474" s="79"/>
      <c r="M474" s="78" t="s">
        <v>26</v>
      </c>
      <c r="N474" s="78" t="s">
        <v>26</v>
      </c>
      <c r="O474" s="79"/>
      <c r="P474" s="79"/>
      <c r="Q474" s="79"/>
      <c r="R474" s="79"/>
      <c r="S474" s="79"/>
      <c r="T474" s="79"/>
      <c r="U474" s="79"/>
      <c r="V474" s="79"/>
      <c r="W474" s="96"/>
      <c r="X474" s="79"/>
      <c r="Y474" s="80"/>
      <c r="Z474" s="78"/>
      <c r="AA474" s="79"/>
      <c r="AB474" s="79"/>
      <c r="AC474" s="79"/>
      <c r="AD474" s="81" t="s">
        <v>583</v>
      </c>
      <c r="AE474" s="81">
        <v>84289</v>
      </c>
      <c r="AF474" s="39"/>
      <c r="AG474" s="39"/>
      <c r="AH474" s="81">
        <v>84309</v>
      </c>
      <c r="AI474" s="39"/>
      <c r="AJ474" s="39"/>
      <c r="AK474" s="81">
        <v>84329</v>
      </c>
      <c r="AL474" s="39"/>
      <c r="AM474" s="39"/>
      <c r="AN474" s="25">
        <v>84349</v>
      </c>
      <c r="AO474" s="39"/>
      <c r="AP474" s="39"/>
      <c r="AQ474" s="81">
        <v>84369</v>
      </c>
      <c r="AR474" s="39"/>
      <c r="AS474" s="39"/>
      <c r="AT474" s="81">
        <v>79139</v>
      </c>
      <c r="AU474" s="39"/>
      <c r="AV474" s="39"/>
      <c r="AW474" s="25">
        <v>116119</v>
      </c>
      <c r="AX474" s="39"/>
      <c r="AY474" s="39"/>
      <c r="AZ474" s="25">
        <v>110429</v>
      </c>
      <c r="BA474" s="39"/>
      <c r="BB474" s="39"/>
      <c r="BC474" s="25"/>
      <c r="BD474" s="39"/>
      <c r="BE474" s="39"/>
      <c r="BF474" s="25"/>
      <c r="BG474" s="39"/>
      <c r="BH474" s="39"/>
      <c r="BI474" s="25"/>
      <c r="BJ474" s="39"/>
      <c r="BK474" s="39"/>
      <c r="BL474" s="25"/>
      <c r="BM474" s="39"/>
      <c r="BN474" s="39"/>
    </row>
    <row r="475" spans="1:66" x14ac:dyDescent="0.2">
      <c r="A475" s="30" t="s">
        <v>24</v>
      </c>
      <c r="B475" s="30" t="s">
        <v>25</v>
      </c>
      <c r="C475" s="30">
        <f>'À renseigner'!$I$13</f>
        <v>0</v>
      </c>
      <c r="D475" s="77"/>
      <c r="E475" s="78"/>
      <c r="F475" s="78"/>
      <c r="G475" s="78"/>
      <c r="H475" s="78"/>
      <c r="I475" s="79"/>
      <c r="J475" s="79"/>
      <c r="K475" s="79"/>
      <c r="L475" s="79"/>
      <c r="M475" s="78" t="s">
        <v>26</v>
      </c>
      <c r="N475" s="78" t="s">
        <v>26</v>
      </c>
      <c r="O475" s="79"/>
      <c r="P475" s="79"/>
      <c r="Q475" s="79"/>
      <c r="R475" s="79"/>
      <c r="S475" s="79"/>
      <c r="T475" s="79"/>
      <c r="U475" s="79"/>
      <c r="V475" s="79"/>
      <c r="W475" s="96"/>
      <c r="X475" s="79"/>
      <c r="Y475" s="80"/>
      <c r="Z475" s="78"/>
      <c r="AA475" s="79"/>
      <c r="AB475" s="79"/>
      <c r="AC475" s="79"/>
      <c r="AD475" s="81" t="s">
        <v>583</v>
      </c>
      <c r="AE475" s="81">
        <v>84289</v>
      </c>
      <c r="AF475" s="39"/>
      <c r="AG475" s="39"/>
      <c r="AH475" s="81">
        <v>84309</v>
      </c>
      <c r="AI475" s="39"/>
      <c r="AJ475" s="39"/>
      <c r="AK475" s="81">
        <v>84329</v>
      </c>
      <c r="AL475" s="39"/>
      <c r="AM475" s="39"/>
      <c r="AN475" s="25">
        <v>84349</v>
      </c>
      <c r="AO475" s="39"/>
      <c r="AP475" s="39"/>
      <c r="AQ475" s="81">
        <v>84369</v>
      </c>
      <c r="AR475" s="39"/>
      <c r="AS475" s="39"/>
      <c r="AT475" s="81">
        <v>79139</v>
      </c>
      <c r="AU475" s="39"/>
      <c r="AV475" s="39"/>
      <c r="AW475" s="25">
        <v>116119</v>
      </c>
      <c r="AX475" s="39"/>
      <c r="AY475" s="39"/>
      <c r="AZ475" s="25">
        <v>110429</v>
      </c>
      <c r="BA475" s="39"/>
      <c r="BB475" s="39"/>
      <c r="BC475" s="25"/>
      <c r="BD475" s="39"/>
      <c r="BE475" s="39"/>
      <c r="BF475" s="25"/>
      <c r="BG475" s="39"/>
      <c r="BH475" s="39"/>
      <c r="BI475" s="25"/>
      <c r="BJ475" s="39"/>
      <c r="BK475" s="39"/>
      <c r="BL475" s="25"/>
      <c r="BM475" s="39"/>
      <c r="BN475" s="39"/>
    </row>
    <row r="476" spans="1:66" x14ac:dyDescent="0.2">
      <c r="A476" s="30" t="s">
        <v>24</v>
      </c>
      <c r="B476" s="30" t="s">
        <v>25</v>
      </c>
      <c r="C476" s="30">
        <f>'À renseigner'!$I$13</f>
        <v>0</v>
      </c>
      <c r="D476" s="77"/>
      <c r="E476" s="78"/>
      <c r="F476" s="78"/>
      <c r="G476" s="78"/>
      <c r="H476" s="78"/>
      <c r="I476" s="79"/>
      <c r="J476" s="79"/>
      <c r="K476" s="79"/>
      <c r="L476" s="79"/>
      <c r="M476" s="78" t="s">
        <v>26</v>
      </c>
      <c r="N476" s="78" t="s">
        <v>26</v>
      </c>
      <c r="O476" s="79"/>
      <c r="P476" s="79"/>
      <c r="Q476" s="79"/>
      <c r="R476" s="79"/>
      <c r="S476" s="79"/>
      <c r="T476" s="79"/>
      <c r="U476" s="79"/>
      <c r="V476" s="79"/>
      <c r="W476" s="96"/>
      <c r="X476" s="79"/>
      <c r="Y476" s="80"/>
      <c r="Z476" s="78"/>
      <c r="AA476" s="79"/>
      <c r="AB476" s="79"/>
      <c r="AC476" s="79"/>
      <c r="AD476" s="81" t="s">
        <v>583</v>
      </c>
      <c r="AE476" s="81">
        <v>84289</v>
      </c>
      <c r="AF476" s="39"/>
      <c r="AG476" s="39"/>
      <c r="AH476" s="81">
        <v>84309</v>
      </c>
      <c r="AI476" s="39"/>
      <c r="AJ476" s="39"/>
      <c r="AK476" s="81">
        <v>84329</v>
      </c>
      <c r="AL476" s="39"/>
      <c r="AM476" s="39"/>
      <c r="AN476" s="25">
        <v>84349</v>
      </c>
      <c r="AO476" s="39"/>
      <c r="AP476" s="39"/>
      <c r="AQ476" s="81">
        <v>84369</v>
      </c>
      <c r="AR476" s="39"/>
      <c r="AS476" s="39"/>
      <c r="AT476" s="81">
        <v>79139</v>
      </c>
      <c r="AU476" s="39"/>
      <c r="AV476" s="39"/>
      <c r="AW476" s="25">
        <v>116119</v>
      </c>
      <c r="AX476" s="39"/>
      <c r="AY476" s="39"/>
      <c r="AZ476" s="25">
        <v>110429</v>
      </c>
      <c r="BA476" s="39"/>
      <c r="BB476" s="39"/>
      <c r="BC476" s="25"/>
      <c r="BD476" s="39"/>
      <c r="BE476" s="39"/>
      <c r="BF476" s="25"/>
      <c r="BG476" s="39"/>
      <c r="BH476" s="39"/>
      <c r="BI476" s="25"/>
      <c r="BJ476" s="39"/>
      <c r="BK476" s="39"/>
      <c r="BL476" s="25"/>
      <c r="BM476" s="39"/>
      <c r="BN476" s="39"/>
    </row>
    <row r="477" spans="1:66" x14ac:dyDescent="0.2">
      <c r="A477" s="30" t="s">
        <v>24</v>
      </c>
      <c r="B477" s="30" t="s">
        <v>25</v>
      </c>
      <c r="C477" s="30">
        <f>'À renseigner'!$I$13</f>
        <v>0</v>
      </c>
      <c r="D477" s="77"/>
      <c r="E477" s="78"/>
      <c r="F477" s="78"/>
      <c r="G477" s="78"/>
      <c r="H477" s="78"/>
      <c r="I477" s="79"/>
      <c r="J477" s="79"/>
      <c r="K477" s="79"/>
      <c r="L477" s="79"/>
      <c r="M477" s="78" t="s">
        <v>26</v>
      </c>
      <c r="N477" s="78" t="s">
        <v>26</v>
      </c>
      <c r="O477" s="79"/>
      <c r="P477" s="79"/>
      <c r="Q477" s="79"/>
      <c r="R477" s="79"/>
      <c r="S477" s="79"/>
      <c r="T477" s="79"/>
      <c r="U477" s="79"/>
      <c r="V477" s="79"/>
      <c r="W477" s="96"/>
      <c r="X477" s="79"/>
      <c r="Y477" s="80"/>
      <c r="Z477" s="78"/>
      <c r="AA477" s="79"/>
      <c r="AB477" s="79"/>
      <c r="AC477" s="79"/>
      <c r="AD477" s="81" t="s">
        <v>583</v>
      </c>
      <c r="AE477" s="81">
        <v>84289</v>
      </c>
      <c r="AF477" s="39"/>
      <c r="AG477" s="39"/>
      <c r="AH477" s="81">
        <v>84309</v>
      </c>
      <c r="AI477" s="39"/>
      <c r="AJ477" s="39"/>
      <c r="AK477" s="81">
        <v>84329</v>
      </c>
      <c r="AL477" s="39"/>
      <c r="AM477" s="39"/>
      <c r="AN477" s="25">
        <v>84349</v>
      </c>
      <c r="AO477" s="39"/>
      <c r="AP477" s="39"/>
      <c r="AQ477" s="81">
        <v>84369</v>
      </c>
      <c r="AR477" s="39"/>
      <c r="AS477" s="39"/>
      <c r="AT477" s="81">
        <v>79139</v>
      </c>
      <c r="AU477" s="39"/>
      <c r="AV477" s="39"/>
      <c r="AW477" s="25">
        <v>116119</v>
      </c>
      <c r="AX477" s="39"/>
      <c r="AY477" s="39"/>
      <c r="AZ477" s="25">
        <v>110429</v>
      </c>
      <c r="BA477" s="39"/>
      <c r="BB477" s="39"/>
      <c r="BC477" s="25"/>
      <c r="BD477" s="39"/>
      <c r="BE477" s="39"/>
      <c r="BF477" s="25"/>
      <c r="BG477" s="39"/>
      <c r="BH477" s="39"/>
      <c r="BI477" s="25"/>
      <c r="BJ477" s="39"/>
      <c r="BK477" s="39"/>
      <c r="BL477" s="25"/>
      <c r="BM477" s="39"/>
      <c r="BN477" s="39"/>
    </row>
    <row r="478" spans="1:66" x14ac:dyDescent="0.2">
      <c r="A478" s="30" t="s">
        <v>24</v>
      </c>
      <c r="B478" s="30" t="s">
        <v>25</v>
      </c>
      <c r="C478" s="30">
        <f>'À renseigner'!$I$13</f>
        <v>0</v>
      </c>
      <c r="D478" s="77"/>
      <c r="E478" s="78"/>
      <c r="F478" s="78"/>
      <c r="G478" s="78"/>
      <c r="H478" s="78"/>
      <c r="I478" s="79"/>
      <c r="J478" s="79"/>
      <c r="K478" s="79"/>
      <c r="L478" s="79"/>
      <c r="M478" s="78" t="s">
        <v>26</v>
      </c>
      <c r="N478" s="78" t="s">
        <v>26</v>
      </c>
      <c r="O478" s="79"/>
      <c r="P478" s="79"/>
      <c r="Q478" s="79"/>
      <c r="R478" s="79"/>
      <c r="S478" s="79"/>
      <c r="T478" s="79"/>
      <c r="U478" s="79"/>
      <c r="V478" s="79"/>
      <c r="W478" s="96"/>
      <c r="X478" s="79"/>
      <c r="Y478" s="80"/>
      <c r="Z478" s="78"/>
      <c r="AA478" s="79"/>
      <c r="AB478" s="79"/>
      <c r="AC478" s="79"/>
      <c r="AD478" s="81" t="s">
        <v>583</v>
      </c>
      <c r="AE478" s="81">
        <v>84289</v>
      </c>
      <c r="AF478" s="39"/>
      <c r="AG478" s="39"/>
      <c r="AH478" s="81">
        <v>84309</v>
      </c>
      <c r="AI478" s="39"/>
      <c r="AJ478" s="39"/>
      <c r="AK478" s="81">
        <v>84329</v>
      </c>
      <c r="AL478" s="39"/>
      <c r="AM478" s="39"/>
      <c r="AN478" s="25">
        <v>84349</v>
      </c>
      <c r="AO478" s="39"/>
      <c r="AP478" s="39"/>
      <c r="AQ478" s="81">
        <v>84369</v>
      </c>
      <c r="AR478" s="39"/>
      <c r="AS478" s="39"/>
      <c r="AT478" s="81">
        <v>79139</v>
      </c>
      <c r="AU478" s="39"/>
      <c r="AV478" s="39"/>
      <c r="AW478" s="25">
        <v>116119</v>
      </c>
      <c r="AX478" s="39"/>
      <c r="AY478" s="39"/>
      <c r="AZ478" s="25">
        <v>110429</v>
      </c>
      <c r="BA478" s="39"/>
      <c r="BB478" s="39"/>
      <c r="BC478" s="25"/>
      <c r="BD478" s="39"/>
      <c r="BE478" s="39"/>
      <c r="BF478" s="25"/>
      <c r="BG478" s="39"/>
      <c r="BH478" s="39"/>
      <c r="BI478" s="25"/>
      <c r="BJ478" s="39"/>
      <c r="BK478" s="39"/>
      <c r="BL478" s="25"/>
      <c r="BM478" s="39"/>
      <c r="BN478" s="39"/>
    </row>
    <row r="479" spans="1:66" x14ac:dyDescent="0.2">
      <c r="A479" s="30" t="s">
        <v>24</v>
      </c>
      <c r="B479" s="30" t="s">
        <v>25</v>
      </c>
      <c r="C479" s="30">
        <f>'À renseigner'!$I$13</f>
        <v>0</v>
      </c>
      <c r="D479" s="77"/>
      <c r="E479" s="78"/>
      <c r="F479" s="78"/>
      <c r="G479" s="78"/>
      <c r="H479" s="78"/>
      <c r="I479" s="79"/>
      <c r="J479" s="79"/>
      <c r="K479" s="79"/>
      <c r="L479" s="79"/>
      <c r="M479" s="78" t="s">
        <v>26</v>
      </c>
      <c r="N479" s="78" t="s">
        <v>26</v>
      </c>
      <c r="O479" s="79"/>
      <c r="P479" s="79"/>
      <c r="Q479" s="79"/>
      <c r="R479" s="79"/>
      <c r="S479" s="79"/>
      <c r="T479" s="79"/>
      <c r="U479" s="79"/>
      <c r="V479" s="79"/>
      <c r="W479" s="96"/>
      <c r="X479" s="79"/>
      <c r="Y479" s="80"/>
      <c r="Z479" s="78"/>
      <c r="AA479" s="79"/>
      <c r="AB479" s="79"/>
      <c r="AC479" s="79"/>
      <c r="AD479" s="81" t="s">
        <v>583</v>
      </c>
      <c r="AE479" s="81">
        <v>84289</v>
      </c>
      <c r="AF479" s="39"/>
      <c r="AG479" s="39"/>
      <c r="AH479" s="81">
        <v>84309</v>
      </c>
      <c r="AI479" s="39"/>
      <c r="AJ479" s="39"/>
      <c r="AK479" s="81">
        <v>84329</v>
      </c>
      <c r="AL479" s="39"/>
      <c r="AM479" s="39"/>
      <c r="AN479" s="25">
        <v>84349</v>
      </c>
      <c r="AO479" s="39"/>
      <c r="AP479" s="39"/>
      <c r="AQ479" s="81">
        <v>84369</v>
      </c>
      <c r="AR479" s="39"/>
      <c r="AS479" s="39"/>
      <c r="AT479" s="81">
        <v>79139</v>
      </c>
      <c r="AU479" s="39"/>
      <c r="AV479" s="39"/>
      <c r="AW479" s="25">
        <v>116119</v>
      </c>
      <c r="AX479" s="39"/>
      <c r="AY479" s="39"/>
      <c r="AZ479" s="25">
        <v>110429</v>
      </c>
      <c r="BA479" s="39"/>
      <c r="BB479" s="39"/>
      <c r="BC479" s="25"/>
      <c r="BD479" s="39"/>
      <c r="BE479" s="39"/>
      <c r="BF479" s="25"/>
      <c r="BG479" s="39"/>
      <c r="BH479" s="39"/>
      <c r="BI479" s="25"/>
      <c r="BJ479" s="39"/>
      <c r="BK479" s="39"/>
      <c r="BL479" s="25"/>
      <c r="BM479" s="39"/>
      <c r="BN479" s="39"/>
    </row>
    <row r="480" spans="1:66" x14ac:dyDescent="0.2">
      <c r="A480" s="30" t="s">
        <v>24</v>
      </c>
      <c r="B480" s="30" t="s">
        <v>25</v>
      </c>
      <c r="C480" s="30">
        <f>'À renseigner'!$I$13</f>
        <v>0</v>
      </c>
      <c r="D480" s="77"/>
      <c r="E480" s="78"/>
      <c r="F480" s="78"/>
      <c r="G480" s="78"/>
      <c r="H480" s="78"/>
      <c r="I480" s="79"/>
      <c r="J480" s="79"/>
      <c r="K480" s="79"/>
      <c r="L480" s="79"/>
      <c r="M480" s="78" t="s">
        <v>26</v>
      </c>
      <c r="N480" s="78" t="s">
        <v>26</v>
      </c>
      <c r="O480" s="79"/>
      <c r="P480" s="79"/>
      <c r="Q480" s="79"/>
      <c r="R480" s="79"/>
      <c r="S480" s="79"/>
      <c r="T480" s="79"/>
      <c r="U480" s="79"/>
      <c r="V480" s="79"/>
      <c r="W480" s="96"/>
      <c r="X480" s="79"/>
      <c r="Y480" s="80"/>
      <c r="Z480" s="78"/>
      <c r="AA480" s="79"/>
      <c r="AB480" s="79"/>
      <c r="AC480" s="79"/>
      <c r="AD480" s="81" t="s">
        <v>583</v>
      </c>
      <c r="AE480" s="81">
        <v>84289</v>
      </c>
      <c r="AF480" s="39"/>
      <c r="AG480" s="39"/>
      <c r="AH480" s="81">
        <v>84309</v>
      </c>
      <c r="AI480" s="39"/>
      <c r="AJ480" s="39"/>
      <c r="AK480" s="81">
        <v>84329</v>
      </c>
      <c r="AL480" s="39"/>
      <c r="AM480" s="39"/>
      <c r="AN480" s="25">
        <v>84349</v>
      </c>
      <c r="AO480" s="39"/>
      <c r="AP480" s="39"/>
      <c r="AQ480" s="81">
        <v>84369</v>
      </c>
      <c r="AR480" s="39"/>
      <c r="AS480" s="39"/>
      <c r="AT480" s="81">
        <v>79139</v>
      </c>
      <c r="AU480" s="39"/>
      <c r="AV480" s="39"/>
      <c r="AW480" s="25">
        <v>116119</v>
      </c>
      <c r="AX480" s="39"/>
      <c r="AY480" s="39"/>
      <c r="AZ480" s="25">
        <v>110429</v>
      </c>
      <c r="BA480" s="39"/>
      <c r="BB480" s="39"/>
      <c r="BC480" s="25"/>
      <c r="BD480" s="39"/>
      <c r="BE480" s="39"/>
      <c r="BF480" s="25"/>
      <c r="BG480" s="39"/>
      <c r="BH480" s="39"/>
      <c r="BI480" s="25"/>
      <c r="BJ480" s="39"/>
      <c r="BK480" s="39"/>
      <c r="BL480" s="25"/>
      <c r="BM480" s="39"/>
      <c r="BN480" s="39"/>
    </row>
    <row r="481" spans="1:66" x14ac:dyDescent="0.2">
      <c r="A481" s="30" t="s">
        <v>24</v>
      </c>
      <c r="B481" s="30" t="s">
        <v>25</v>
      </c>
      <c r="C481" s="30">
        <f>'À renseigner'!$I$13</f>
        <v>0</v>
      </c>
      <c r="D481" s="77"/>
      <c r="E481" s="78"/>
      <c r="F481" s="78"/>
      <c r="G481" s="78"/>
      <c r="H481" s="78"/>
      <c r="I481" s="79"/>
      <c r="J481" s="79"/>
      <c r="K481" s="79"/>
      <c r="L481" s="79"/>
      <c r="M481" s="78" t="s">
        <v>26</v>
      </c>
      <c r="N481" s="78" t="s">
        <v>26</v>
      </c>
      <c r="O481" s="79"/>
      <c r="P481" s="79"/>
      <c r="Q481" s="79"/>
      <c r="R481" s="79"/>
      <c r="S481" s="79"/>
      <c r="T481" s="79"/>
      <c r="U481" s="79"/>
      <c r="V481" s="79"/>
      <c r="W481" s="96"/>
      <c r="X481" s="79"/>
      <c r="Y481" s="80"/>
      <c r="Z481" s="78"/>
      <c r="AA481" s="79"/>
      <c r="AB481" s="79"/>
      <c r="AC481" s="79"/>
      <c r="AD481" s="81" t="s">
        <v>583</v>
      </c>
      <c r="AE481" s="81">
        <v>84289</v>
      </c>
      <c r="AF481" s="39"/>
      <c r="AG481" s="39"/>
      <c r="AH481" s="81">
        <v>84309</v>
      </c>
      <c r="AI481" s="39"/>
      <c r="AJ481" s="39"/>
      <c r="AK481" s="81">
        <v>84329</v>
      </c>
      <c r="AL481" s="39"/>
      <c r="AM481" s="39"/>
      <c r="AN481" s="25">
        <v>84349</v>
      </c>
      <c r="AO481" s="39"/>
      <c r="AP481" s="39"/>
      <c r="AQ481" s="81">
        <v>84369</v>
      </c>
      <c r="AR481" s="39"/>
      <c r="AS481" s="39"/>
      <c r="AT481" s="81">
        <v>79139</v>
      </c>
      <c r="AU481" s="39"/>
      <c r="AV481" s="39"/>
      <c r="AW481" s="25">
        <v>116119</v>
      </c>
      <c r="AX481" s="39"/>
      <c r="AY481" s="39"/>
      <c r="AZ481" s="25">
        <v>110429</v>
      </c>
      <c r="BA481" s="39"/>
      <c r="BB481" s="39"/>
      <c r="BC481" s="25"/>
      <c r="BD481" s="39"/>
      <c r="BE481" s="39"/>
      <c r="BF481" s="25"/>
      <c r="BG481" s="39"/>
      <c r="BH481" s="39"/>
      <c r="BI481" s="25"/>
      <c r="BJ481" s="39"/>
      <c r="BK481" s="39"/>
      <c r="BL481" s="25"/>
      <c r="BM481" s="39"/>
      <c r="BN481" s="39"/>
    </row>
    <row r="482" spans="1:66" x14ac:dyDescent="0.2">
      <c r="A482" s="30" t="s">
        <v>24</v>
      </c>
      <c r="B482" s="30" t="s">
        <v>25</v>
      </c>
      <c r="C482" s="30">
        <f>'À renseigner'!$I$13</f>
        <v>0</v>
      </c>
      <c r="D482" s="77"/>
      <c r="E482" s="78"/>
      <c r="F482" s="78"/>
      <c r="G482" s="78"/>
      <c r="H482" s="78"/>
      <c r="I482" s="79"/>
      <c r="J482" s="79"/>
      <c r="K482" s="79"/>
      <c r="L482" s="79"/>
      <c r="M482" s="78" t="s">
        <v>26</v>
      </c>
      <c r="N482" s="78" t="s">
        <v>26</v>
      </c>
      <c r="O482" s="79"/>
      <c r="P482" s="79"/>
      <c r="Q482" s="79"/>
      <c r="R482" s="79"/>
      <c r="S482" s="79"/>
      <c r="T482" s="79"/>
      <c r="U482" s="79"/>
      <c r="V482" s="79"/>
      <c r="W482" s="96"/>
      <c r="X482" s="79"/>
      <c r="Y482" s="80"/>
      <c r="Z482" s="78"/>
      <c r="AA482" s="79"/>
      <c r="AB482" s="79"/>
      <c r="AC482" s="79"/>
      <c r="AD482" s="81" t="s">
        <v>583</v>
      </c>
      <c r="AE482" s="81">
        <v>84289</v>
      </c>
      <c r="AF482" s="39"/>
      <c r="AG482" s="39"/>
      <c r="AH482" s="81">
        <v>84309</v>
      </c>
      <c r="AI482" s="39"/>
      <c r="AJ482" s="39"/>
      <c r="AK482" s="81">
        <v>84329</v>
      </c>
      <c r="AL482" s="39"/>
      <c r="AM482" s="39"/>
      <c r="AN482" s="25">
        <v>84349</v>
      </c>
      <c r="AO482" s="39"/>
      <c r="AP482" s="39"/>
      <c r="AQ482" s="81">
        <v>84369</v>
      </c>
      <c r="AR482" s="39"/>
      <c r="AS482" s="39"/>
      <c r="AT482" s="81">
        <v>79139</v>
      </c>
      <c r="AU482" s="39"/>
      <c r="AV482" s="39"/>
      <c r="AW482" s="25">
        <v>116119</v>
      </c>
      <c r="AX482" s="39"/>
      <c r="AY482" s="39"/>
      <c r="AZ482" s="25">
        <v>110429</v>
      </c>
      <c r="BA482" s="39"/>
      <c r="BB482" s="39"/>
      <c r="BC482" s="25"/>
      <c r="BD482" s="39"/>
      <c r="BE482" s="39"/>
      <c r="BF482" s="25"/>
      <c r="BG482" s="39"/>
      <c r="BH482" s="39"/>
      <c r="BI482" s="25"/>
      <c r="BJ482" s="39"/>
      <c r="BK482" s="39"/>
      <c r="BL482" s="25"/>
      <c r="BM482" s="39"/>
      <c r="BN482" s="39"/>
    </row>
    <row r="483" spans="1:66" x14ac:dyDescent="0.2">
      <c r="A483" s="30" t="s">
        <v>24</v>
      </c>
      <c r="B483" s="30" t="s">
        <v>25</v>
      </c>
      <c r="C483" s="30">
        <f>'À renseigner'!$I$13</f>
        <v>0</v>
      </c>
      <c r="D483" s="77"/>
      <c r="E483" s="78"/>
      <c r="F483" s="78"/>
      <c r="G483" s="78"/>
      <c r="H483" s="78"/>
      <c r="I483" s="79"/>
      <c r="J483" s="79"/>
      <c r="K483" s="79"/>
      <c r="L483" s="79"/>
      <c r="M483" s="78" t="s">
        <v>26</v>
      </c>
      <c r="N483" s="78" t="s">
        <v>26</v>
      </c>
      <c r="O483" s="79"/>
      <c r="P483" s="79"/>
      <c r="Q483" s="79"/>
      <c r="R483" s="79"/>
      <c r="S483" s="79"/>
      <c r="T483" s="79"/>
      <c r="U483" s="79"/>
      <c r="V483" s="79"/>
      <c r="W483" s="96"/>
      <c r="X483" s="79"/>
      <c r="Y483" s="80"/>
      <c r="Z483" s="78"/>
      <c r="AA483" s="79"/>
      <c r="AB483" s="79"/>
      <c r="AC483" s="79"/>
      <c r="AD483" s="81" t="s">
        <v>583</v>
      </c>
      <c r="AE483" s="81">
        <v>84289</v>
      </c>
      <c r="AF483" s="39"/>
      <c r="AG483" s="39"/>
      <c r="AH483" s="81">
        <v>84309</v>
      </c>
      <c r="AI483" s="39"/>
      <c r="AJ483" s="39"/>
      <c r="AK483" s="81">
        <v>84329</v>
      </c>
      <c r="AL483" s="39"/>
      <c r="AM483" s="39"/>
      <c r="AN483" s="25">
        <v>84349</v>
      </c>
      <c r="AO483" s="39"/>
      <c r="AP483" s="39"/>
      <c r="AQ483" s="81">
        <v>84369</v>
      </c>
      <c r="AR483" s="39"/>
      <c r="AS483" s="39"/>
      <c r="AT483" s="81">
        <v>79139</v>
      </c>
      <c r="AU483" s="39"/>
      <c r="AV483" s="39"/>
      <c r="AW483" s="25">
        <v>116119</v>
      </c>
      <c r="AX483" s="39"/>
      <c r="AY483" s="39"/>
      <c r="AZ483" s="25">
        <v>110429</v>
      </c>
      <c r="BA483" s="39"/>
      <c r="BB483" s="39"/>
      <c r="BC483" s="25"/>
      <c r="BD483" s="39"/>
      <c r="BE483" s="39"/>
      <c r="BF483" s="25"/>
      <c r="BG483" s="39"/>
      <c r="BH483" s="39"/>
      <c r="BI483" s="25"/>
      <c r="BJ483" s="39"/>
      <c r="BK483" s="39"/>
      <c r="BL483" s="25"/>
      <c r="BM483" s="39"/>
      <c r="BN483" s="39"/>
    </row>
    <row r="484" spans="1:66" x14ac:dyDescent="0.2">
      <c r="A484" s="30" t="s">
        <v>24</v>
      </c>
      <c r="B484" s="30" t="s">
        <v>25</v>
      </c>
      <c r="C484" s="30">
        <f>'À renseigner'!$I$13</f>
        <v>0</v>
      </c>
      <c r="D484" s="77"/>
      <c r="E484" s="78"/>
      <c r="F484" s="78"/>
      <c r="G484" s="78"/>
      <c r="H484" s="78"/>
      <c r="I484" s="79"/>
      <c r="J484" s="79"/>
      <c r="K484" s="79"/>
      <c r="L484" s="79"/>
      <c r="M484" s="78" t="s">
        <v>26</v>
      </c>
      <c r="N484" s="78" t="s">
        <v>26</v>
      </c>
      <c r="O484" s="79"/>
      <c r="P484" s="79"/>
      <c r="Q484" s="79"/>
      <c r="R484" s="79"/>
      <c r="S484" s="79"/>
      <c r="T484" s="79"/>
      <c r="U484" s="79"/>
      <c r="V484" s="79"/>
      <c r="W484" s="96"/>
      <c r="X484" s="79"/>
      <c r="Y484" s="80"/>
      <c r="Z484" s="78"/>
      <c r="AA484" s="79"/>
      <c r="AB484" s="79"/>
      <c r="AC484" s="79"/>
      <c r="AD484" s="81" t="s">
        <v>583</v>
      </c>
      <c r="AE484" s="81">
        <v>84289</v>
      </c>
      <c r="AF484" s="39"/>
      <c r="AG484" s="39"/>
      <c r="AH484" s="81">
        <v>84309</v>
      </c>
      <c r="AI484" s="39"/>
      <c r="AJ484" s="39"/>
      <c r="AK484" s="81">
        <v>84329</v>
      </c>
      <c r="AL484" s="39"/>
      <c r="AM484" s="39"/>
      <c r="AN484" s="25">
        <v>84349</v>
      </c>
      <c r="AO484" s="39"/>
      <c r="AP484" s="39"/>
      <c r="AQ484" s="81">
        <v>84369</v>
      </c>
      <c r="AR484" s="39"/>
      <c r="AS484" s="39"/>
      <c r="AT484" s="81">
        <v>79139</v>
      </c>
      <c r="AU484" s="39"/>
      <c r="AV484" s="39"/>
      <c r="AW484" s="25">
        <v>116119</v>
      </c>
      <c r="AX484" s="39"/>
      <c r="AY484" s="39"/>
      <c r="AZ484" s="25">
        <v>110429</v>
      </c>
      <c r="BA484" s="39"/>
      <c r="BB484" s="39"/>
      <c r="BC484" s="25"/>
      <c r="BD484" s="39"/>
      <c r="BE484" s="39"/>
      <c r="BF484" s="25"/>
      <c r="BG484" s="39"/>
      <c r="BH484" s="39"/>
      <c r="BI484" s="25"/>
      <c r="BJ484" s="39"/>
      <c r="BK484" s="39"/>
      <c r="BL484" s="25"/>
      <c r="BM484" s="39"/>
      <c r="BN484" s="39"/>
    </row>
    <row r="485" spans="1:66" x14ac:dyDescent="0.2">
      <c r="A485" s="30" t="s">
        <v>24</v>
      </c>
      <c r="B485" s="30" t="s">
        <v>25</v>
      </c>
      <c r="C485" s="30">
        <f>'À renseigner'!$I$13</f>
        <v>0</v>
      </c>
      <c r="D485" s="77"/>
      <c r="E485" s="78"/>
      <c r="F485" s="78"/>
      <c r="G485" s="78"/>
      <c r="H485" s="78"/>
      <c r="I485" s="79"/>
      <c r="J485" s="79"/>
      <c r="K485" s="79"/>
      <c r="L485" s="79"/>
      <c r="M485" s="78" t="s">
        <v>26</v>
      </c>
      <c r="N485" s="78" t="s">
        <v>26</v>
      </c>
      <c r="O485" s="79"/>
      <c r="P485" s="79"/>
      <c r="Q485" s="79"/>
      <c r="R485" s="79"/>
      <c r="S485" s="79"/>
      <c r="T485" s="79"/>
      <c r="U485" s="79"/>
      <c r="V485" s="79"/>
      <c r="W485" s="96"/>
      <c r="X485" s="79"/>
      <c r="Y485" s="80"/>
      <c r="Z485" s="78"/>
      <c r="AA485" s="79"/>
      <c r="AB485" s="79"/>
      <c r="AC485" s="79"/>
      <c r="AD485" s="81" t="s">
        <v>583</v>
      </c>
      <c r="AE485" s="81">
        <v>84289</v>
      </c>
      <c r="AF485" s="39"/>
      <c r="AG485" s="39"/>
      <c r="AH485" s="81">
        <v>84309</v>
      </c>
      <c r="AI485" s="39"/>
      <c r="AJ485" s="39"/>
      <c r="AK485" s="81">
        <v>84329</v>
      </c>
      <c r="AL485" s="39"/>
      <c r="AM485" s="39"/>
      <c r="AN485" s="25">
        <v>84349</v>
      </c>
      <c r="AO485" s="39"/>
      <c r="AP485" s="39"/>
      <c r="AQ485" s="81">
        <v>84369</v>
      </c>
      <c r="AR485" s="39"/>
      <c r="AS485" s="39"/>
      <c r="AT485" s="81">
        <v>79139</v>
      </c>
      <c r="AU485" s="39"/>
      <c r="AV485" s="39"/>
      <c r="AW485" s="25">
        <v>116119</v>
      </c>
      <c r="AX485" s="39"/>
      <c r="AY485" s="39"/>
      <c r="AZ485" s="25">
        <v>110429</v>
      </c>
      <c r="BA485" s="39"/>
      <c r="BB485" s="39"/>
      <c r="BC485" s="25"/>
      <c r="BD485" s="39"/>
      <c r="BE485" s="39"/>
      <c r="BF485" s="25"/>
      <c r="BG485" s="39"/>
      <c r="BH485" s="39"/>
      <c r="BI485" s="25"/>
      <c r="BJ485" s="39"/>
      <c r="BK485" s="39"/>
      <c r="BL485" s="25"/>
      <c r="BM485" s="39"/>
      <c r="BN485" s="39"/>
    </row>
    <row r="486" spans="1:66" x14ac:dyDescent="0.2">
      <c r="A486" s="30" t="s">
        <v>24</v>
      </c>
      <c r="B486" s="30" t="s">
        <v>25</v>
      </c>
      <c r="C486" s="30">
        <f>'À renseigner'!$I$13</f>
        <v>0</v>
      </c>
      <c r="D486" s="77"/>
      <c r="E486" s="78"/>
      <c r="F486" s="78"/>
      <c r="G486" s="78"/>
      <c r="H486" s="78"/>
      <c r="I486" s="79"/>
      <c r="J486" s="79"/>
      <c r="K486" s="79"/>
      <c r="L486" s="79"/>
      <c r="M486" s="78" t="s">
        <v>26</v>
      </c>
      <c r="N486" s="78" t="s">
        <v>26</v>
      </c>
      <c r="O486" s="79"/>
      <c r="P486" s="79"/>
      <c r="Q486" s="79"/>
      <c r="R486" s="79"/>
      <c r="S486" s="79"/>
      <c r="T486" s="79"/>
      <c r="U486" s="79"/>
      <c r="V486" s="79"/>
      <c r="W486" s="96"/>
      <c r="X486" s="79"/>
      <c r="Y486" s="80"/>
      <c r="Z486" s="78"/>
      <c r="AA486" s="79"/>
      <c r="AB486" s="79"/>
      <c r="AC486" s="79"/>
      <c r="AD486" s="81" t="s">
        <v>583</v>
      </c>
      <c r="AE486" s="81">
        <v>84289</v>
      </c>
      <c r="AF486" s="39"/>
      <c r="AG486" s="39"/>
      <c r="AH486" s="81">
        <v>84309</v>
      </c>
      <c r="AI486" s="39"/>
      <c r="AJ486" s="39"/>
      <c r="AK486" s="81">
        <v>84329</v>
      </c>
      <c r="AL486" s="39"/>
      <c r="AM486" s="39"/>
      <c r="AN486" s="25">
        <v>84349</v>
      </c>
      <c r="AO486" s="39"/>
      <c r="AP486" s="39"/>
      <c r="AQ486" s="81">
        <v>84369</v>
      </c>
      <c r="AR486" s="39"/>
      <c r="AS486" s="39"/>
      <c r="AT486" s="81">
        <v>79139</v>
      </c>
      <c r="AU486" s="39"/>
      <c r="AV486" s="39"/>
      <c r="AW486" s="25">
        <v>116119</v>
      </c>
      <c r="AX486" s="39"/>
      <c r="AY486" s="39"/>
      <c r="AZ486" s="25">
        <v>110429</v>
      </c>
      <c r="BA486" s="39"/>
      <c r="BB486" s="39"/>
      <c r="BC486" s="25"/>
      <c r="BD486" s="39"/>
      <c r="BE486" s="39"/>
      <c r="BF486" s="25"/>
      <c r="BG486" s="39"/>
      <c r="BH486" s="39"/>
      <c r="BI486" s="25"/>
      <c r="BJ486" s="39"/>
      <c r="BK486" s="39"/>
      <c r="BL486" s="25"/>
      <c r="BM486" s="39"/>
      <c r="BN486" s="39"/>
    </row>
    <row r="487" spans="1:66" x14ac:dyDescent="0.2">
      <c r="A487" s="30" t="s">
        <v>24</v>
      </c>
      <c r="B487" s="30" t="s">
        <v>25</v>
      </c>
      <c r="C487" s="30">
        <f>'À renseigner'!$I$13</f>
        <v>0</v>
      </c>
      <c r="D487" s="77"/>
      <c r="E487" s="78"/>
      <c r="F487" s="78"/>
      <c r="G487" s="78"/>
      <c r="H487" s="78"/>
      <c r="I487" s="79"/>
      <c r="J487" s="79"/>
      <c r="K487" s="79"/>
      <c r="L487" s="79"/>
      <c r="M487" s="78" t="s">
        <v>26</v>
      </c>
      <c r="N487" s="78" t="s">
        <v>26</v>
      </c>
      <c r="O487" s="79"/>
      <c r="P487" s="79"/>
      <c r="Q487" s="79"/>
      <c r="R487" s="79"/>
      <c r="S487" s="79"/>
      <c r="T487" s="79"/>
      <c r="U487" s="79"/>
      <c r="V487" s="79"/>
      <c r="W487" s="96"/>
      <c r="X487" s="79"/>
      <c r="Y487" s="80"/>
      <c r="Z487" s="78"/>
      <c r="AA487" s="79"/>
      <c r="AB487" s="79"/>
      <c r="AC487" s="79"/>
      <c r="AD487" s="81" t="s">
        <v>583</v>
      </c>
      <c r="AE487" s="81">
        <v>84289</v>
      </c>
      <c r="AF487" s="39"/>
      <c r="AG487" s="39"/>
      <c r="AH487" s="81">
        <v>84309</v>
      </c>
      <c r="AI487" s="39"/>
      <c r="AJ487" s="39"/>
      <c r="AK487" s="81">
        <v>84329</v>
      </c>
      <c r="AL487" s="39"/>
      <c r="AM487" s="39"/>
      <c r="AN487" s="25">
        <v>84349</v>
      </c>
      <c r="AO487" s="39"/>
      <c r="AP487" s="39"/>
      <c r="AQ487" s="81">
        <v>84369</v>
      </c>
      <c r="AR487" s="39"/>
      <c r="AS487" s="39"/>
      <c r="AT487" s="81">
        <v>79139</v>
      </c>
      <c r="AU487" s="39"/>
      <c r="AV487" s="39"/>
      <c r="AW487" s="25">
        <v>116119</v>
      </c>
      <c r="AX487" s="39"/>
      <c r="AY487" s="39"/>
      <c r="AZ487" s="25">
        <v>110429</v>
      </c>
      <c r="BA487" s="39"/>
      <c r="BB487" s="39"/>
      <c r="BC487" s="25"/>
      <c r="BD487" s="39"/>
      <c r="BE487" s="39"/>
      <c r="BF487" s="25"/>
      <c r="BG487" s="39"/>
      <c r="BH487" s="39"/>
      <c r="BI487" s="25"/>
      <c r="BJ487" s="39"/>
      <c r="BK487" s="39"/>
      <c r="BL487" s="25"/>
      <c r="BM487" s="39"/>
      <c r="BN487" s="39"/>
    </row>
    <row r="488" spans="1:66" x14ac:dyDescent="0.2">
      <c r="A488" s="30" t="s">
        <v>24</v>
      </c>
      <c r="B488" s="30" t="s">
        <v>25</v>
      </c>
      <c r="C488" s="30">
        <f>'À renseigner'!$I$13</f>
        <v>0</v>
      </c>
      <c r="D488" s="77"/>
      <c r="E488" s="78"/>
      <c r="F488" s="78"/>
      <c r="G488" s="78"/>
      <c r="H488" s="78"/>
      <c r="I488" s="79"/>
      <c r="J488" s="79"/>
      <c r="K488" s="79"/>
      <c r="L488" s="79"/>
      <c r="M488" s="78" t="s">
        <v>26</v>
      </c>
      <c r="N488" s="78" t="s">
        <v>26</v>
      </c>
      <c r="O488" s="79"/>
      <c r="P488" s="79"/>
      <c r="Q488" s="79"/>
      <c r="R488" s="79"/>
      <c r="S488" s="79"/>
      <c r="T488" s="79"/>
      <c r="U488" s="79"/>
      <c r="V488" s="79"/>
      <c r="W488" s="96"/>
      <c r="X488" s="79"/>
      <c r="Y488" s="80"/>
      <c r="Z488" s="78"/>
      <c r="AA488" s="79"/>
      <c r="AB488" s="79"/>
      <c r="AC488" s="79"/>
      <c r="AD488" s="81" t="s">
        <v>583</v>
      </c>
      <c r="AE488" s="81">
        <v>84289</v>
      </c>
      <c r="AF488" s="39"/>
      <c r="AG488" s="39"/>
      <c r="AH488" s="81">
        <v>84309</v>
      </c>
      <c r="AI488" s="39"/>
      <c r="AJ488" s="39"/>
      <c r="AK488" s="81">
        <v>84329</v>
      </c>
      <c r="AL488" s="39"/>
      <c r="AM488" s="39"/>
      <c r="AN488" s="25">
        <v>84349</v>
      </c>
      <c r="AO488" s="39"/>
      <c r="AP488" s="39"/>
      <c r="AQ488" s="81">
        <v>84369</v>
      </c>
      <c r="AR488" s="39"/>
      <c r="AS488" s="39"/>
      <c r="AT488" s="81">
        <v>79139</v>
      </c>
      <c r="AU488" s="39"/>
      <c r="AV488" s="39"/>
      <c r="AW488" s="25">
        <v>116119</v>
      </c>
      <c r="AX488" s="39"/>
      <c r="AY488" s="39"/>
      <c r="AZ488" s="25">
        <v>110429</v>
      </c>
      <c r="BA488" s="39"/>
      <c r="BB488" s="39"/>
      <c r="BC488" s="25"/>
      <c r="BD488" s="39"/>
      <c r="BE488" s="39"/>
      <c r="BF488" s="25"/>
      <c r="BG488" s="39"/>
      <c r="BH488" s="39"/>
      <c r="BI488" s="25"/>
      <c r="BJ488" s="39"/>
      <c r="BK488" s="39"/>
      <c r="BL488" s="25"/>
      <c r="BM488" s="39"/>
      <c r="BN488" s="39"/>
    </row>
    <row r="489" spans="1:66" x14ac:dyDescent="0.2">
      <c r="A489" s="30" t="s">
        <v>24</v>
      </c>
      <c r="B489" s="30" t="s">
        <v>25</v>
      </c>
      <c r="C489" s="30">
        <f>'À renseigner'!$I$13</f>
        <v>0</v>
      </c>
      <c r="D489" s="77"/>
      <c r="E489" s="78"/>
      <c r="F489" s="78"/>
      <c r="G489" s="78"/>
      <c r="H489" s="78"/>
      <c r="I489" s="79"/>
      <c r="J489" s="79"/>
      <c r="K489" s="79"/>
      <c r="L489" s="79"/>
      <c r="M489" s="78" t="s">
        <v>26</v>
      </c>
      <c r="N489" s="78" t="s">
        <v>26</v>
      </c>
      <c r="O489" s="79"/>
      <c r="P489" s="79"/>
      <c r="Q489" s="79"/>
      <c r="R489" s="79"/>
      <c r="S489" s="79"/>
      <c r="T489" s="79"/>
      <c r="U489" s="79"/>
      <c r="V489" s="79"/>
      <c r="W489" s="96"/>
      <c r="X489" s="79"/>
      <c r="Y489" s="80"/>
      <c r="Z489" s="78"/>
      <c r="AA489" s="79"/>
      <c r="AB489" s="79"/>
      <c r="AC489" s="79"/>
      <c r="AD489" s="81" t="s">
        <v>583</v>
      </c>
      <c r="AE489" s="81">
        <v>84289</v>
      </c>
      <c r="AF489" s="39"/>
      <c r="AG489" s="39"/>
      <c r="AH489" s="81">
        <v>84309</v>
      </c>
      <c r="AI489" s="39"/>
      <c r="AJ489" s="39"/>
      <c r="AK489" s="81">
        <v>84329</v>
      </c>
      <c r="AL489" s="39"/>
      <c r="AM489" s="39"/>
      <c r="AN489" s="25">
        <v>84349</v>
      </c>
      <c r="AO489" s="39"/>
      <c r="AP489" s="39"/>
      <c r="AQ489" s="81">
        <v>84369</v>
      </c>
      <c r="AR489" s="39"/>
      <c r="AS489" s="39"/>
      <c r="AT489" s="81">
        <v>79139</v>
      </c>
      <c r="AU489" s="39"/>
      <c r="AV489" s="39"/>
      <c r="AW489" s="25">
        <v>116119</v>
      </c>
      <c r="AX489" s="39"/>
      <c r="AY489" s="39"/>
      <c r="AZ489" s="25">
        <v>110429</v>
      </c>
      <c r="BA489" s="39"/>
      <c r="BB489" s="39"/>
      <c r="BC489" s="25"/>
      <c r="BD489" s="39"/>
      <c r="BE489" s="39"/>
      <c r="BF489" s="25"/>
      <c r="BG489" s="39"/>
      <c r="BH489" s="39"/>
      <c r="BI489" s="25"/>
      <c r="BJ489" s="39"/>
      <c r="BK489" s="39"/>
      <c r="BL489" s="25"/>
      <c r="BM489" s="39"/>
      <c r="BN489" s="39"/>
    </row>
    <row r="490" spans="1:66" x14ac:dyDescent="0.2">
      <c r="A490" s="30" t="s">
        <v>24</v>
      </c>
      <c r="B490" s="30" t="s">
        <v>25</v>
      </c>
      <c r="C490" s="30">
        <f>'À renseigner'!$I$13</f>
        <v>0</v>
      </c>
      <c r="D490" s="77"/>
      <c r="E490" s="78"/>
      <c r="F490" s="78"/>
      <c r="G490" s="78"/>
      <c r="H490" s="78"/>
      <c r="I490" s="79"/>
      <c r="J490" s="79"/>
      <c r="K490" s="79"/>
      <c r="L490" s="79"/>
      <c r="M490" s="78" t="s">
        <v>26</v>
      </c>
      <c r="N490" s="78" t="s">
        <v>26</v>
      </c>
      <c r="O490" s="79"/>
      <c r="P490" s="79"/>
      <c r="Q490" s="79"/>
      <c r="R490" s="79"/>
      <c r="S490" s="79"/>
      <c r="T490" s="79"/>
      <c r="U490" s="79"/>
      <c r="V490" s="79"/>
      <c r="W490" s="96"/>
      <c r="X490" s="79"/>
      <c r="Y490" s="80"/>
      <c r="Z490" s="78"/>
      <c r="AA490" s="79"/>
      <c r="AB490" s="79"/>
      <c r="AC490" s="79"/>
      <c r="AD490" s="81" t="s">
        <v>583</v>
      </c>
      <c r="AE490" s="81">
        <v>84289</v>
      </c>
      <c r="AF490" s="39"/>
      <c r="AG490" s="39"/>
      <c r="AH490" s="81">
        <v>84309</v>
      </c>
      <c r="AI490" s="39"/>
      <c r="AJ490" s="39"/>
      <c r="AK490" s="81">
        <v>84329</v>
      </c>
      <c r="AL490" s="39"/>
      <c r="AM490" s="39"/>
      <c r="AN490" s="25">
        <v>84349</v>
      </c>
      <c r="AO490" s="39"/>
      <c r="AP490" s="39"/>
      <c r="AQ490" s="81">
        <v>84369</v>
      </c>
      <c r="AR490" s="39"/>
      <c r="AS490" s="39"/>
      <c r="AT490" s="81">
        <v>79139</v>
      </c>
      <c r="AU490" s="39"/>
      <c r="AV490" s="39"/>
      <c r="AW490" s="25">
        <v>116119</v>
      </c>
      <c r="AX490" s="39"/>
      <c r="AY490" s="39"/>
      <c r="AZ490" s="25">
        <v>110429</v>
      </c>
      <c r="BA490" s="39"/>
      <c r="BB490" s="39"/>
      <c r="BC490" s="25"/>
      <c r="BD490" s="39"/>
      <c r="BE490" s="39"/>
      <c r="BF490" s="25"/>
      <c r="BG490" s="39"/>
      <c r="BH490" s="39"/>
      <c r="BI490" s="25"/>
      <c r="BJ490" s="39"/>
      <c r="BK490" s="39"/>
      <c r="BL490" s="25"/>
      <c r="BM490" s="39"/>
      <c r="BN490" s="39"/>
    </row>
    <row r="491" spans="1:66" x14ac:dyDescent="0.2">
      <c r="A491" s="30" t="s">
        <v>24</v>
      </c>
      <c r="B491" s="30" t="s">
        <v>25</v>
      </c>
      <c r="C491" s="30">
        <f>'À renseigner'!$I$13</f>
        <v>0</v>
      </c>
      <c r="D491" s="77"/>
      <c r="E491" s="78"/>
      <c r="F491" s="78"/>
      <c r="G491" s="78"/>
      <c r="H491" s="78"/>
      <c r="I491" s="79"/>
      <c r="J491" s="79"/>
      <c r="K491" s="79"/>
      <c r="L491" s="79"/>
      <c r="M491" s="78" t="s">
        <v>26</v>
      </c>
      <c r="N491" s="78" t="s">
        <v>26</v>
      </c>
      <c r="O491" s="79"/>
      <c r="P491" s="79"/>
      <c r="Q491" s="79"/>
      <c r="R491" s="79"/>
      <c r="S491" s="79"/>
      <c r="T491" s="79"/>
      <c r="U491" s="79"/>
      <c r="V491" s="79"/>
      <c r="W491" s="96"/>
      <c r="X491" s="79"/>
      <c r="Y491" s="80"/>
      <c r="Z491" s="78"/>
      <c r="AA491" s="79"/>
      <c r="AB491" s="79"/>
      <c r="AC491" s="79"/>
      <c r="AD491" s="81" t="s">
        <v>583</v>
      </c>
      <c r="AE491" s="81">
        <v>84289</v>
      </c>
      <c r="AF491" s="39"/>
      <c r="AG491" s="39"/>
      <c r="AH491" s="81">
        <v>84309</v>
      </c>
      <c r="AI491" s="39"/>
      <c r="AJ491" s="39"/>
      <c r="AK491" s="81">
        <v>84329</v>
      </c>
      <c r="AL491" s="39"/>
      <c r="AM491" s="39"/>
      <c r="AN491" s="25">
        <v>84349</v>
      </c>
      <c r="AO491" s="39"/>
      <c r="AP491" s="39"/>
      <c r="AQ491" s="81">
        <v>84369</v>
      </c>
      <c r="AR491" s="39"/>
      <c r="AS491" s="39"/>
      <c r="AT491" s="81">
        <v>79139</v>
      </c>
      <c r="AU491" s="39"/>
      <c r="AV491" s="39"/>
      <c r="AW491" s="25">
        <v>116119</v>
      </c>
      <c r="AX491" s="39"/>
      <c r="AY491" s="39"/>
      <c r="AZ491" s="25">
        <v>110429</v>
      </c>
      <c r="BA491" s="39"/>
      <c r="BB491" s="39"/>
      <c r="BC491" s="25"/>
      <c r="BD491" s="39"/>
      <c r="BE491" s="39"/>
      <c r="BF491" s="25"/>
      <c r="BG491" s="39"/>
      <c r="BH491" s="39"/>
      <c r="BI491" s="25"/>
      <c r="BJ491" s="39"/>
      <c r="BK491" s="39"/>
      <c r="BL491" s="25"/>
      <c r="BM491" s="39"/>
      <c r="BN491" s="39"/>
    </row>
    <row r="492" spans="1:66" x14ac:dyDescent="0.2">
      <c r="A492" s="30" t="s">
        <v>24</v>
      </c>
      <c r="B492" s="30" t="s">
        <v>25</v>
      </c>
      <c r="C492" s="30">
        <f>'À renseigner'!$I$13</f>
        <v>0</v>
      </c>
      <c r="D492" s="77"/>
      <c r="E492" s="78"/>
      <c r="F492" s="78"/>
      <c r="G492" s="78"/>
      <c r="H492" s="78"/>
      <c r="I492" s="79"/>
      <c r="J492" s="79"/>
      <c r="K492" s="79"/>
      <c r="L492" s="79"/>
      <c r="M492" s="78" t="s">
        <v>26</v>
      </c>
      <c r="N492" s="78" t="s">
        <v>26</v>
      </c>
      <c r="O492" s="79"/>
      <c r="P492" s="79"/>
      <c r="Q492" s="79"/>
      <c r="R492" s="79"/>
      <c r="S492" s="79"/>
      <c r="T492" s="79"/>
      <c r="U492" s="79"/>
      <c r="V492" s="79"/>
      <c r="W492" s="96"/>
      <c r="X492" s="79"/>
      <c r="Y492" s="80"/>
      <c r="Z492" s="78"/>
      <c r="AA492" s="79"/>
      <c r="AB492" s="79"/>
      <c r="AC492" s="79"/>
      <c r="AD492" s="81" t="s">
        <v>583</v>
      </c>
      <c r="AE492" s="81">
        <v>84289</v>
      </c>
      <c r="AF492" s="39"/>
      <c r="AG492" s="39"/>
      <c r="AH492" s="81">
        <v>84309</v>
      </c>
      <c r="AI492" s="39"/>
      <c r="AJ492" s="39"/>
      <c r="AK492" s="81">
        <v>84329</v>
      </c>
      <c r="AL492" s="39"/>
      <c r="AM492" s="39"/>
      <c r="AN492" s="25">
        <v>84349</v>
      </c>
      <c r="AO492" s="39"/>
      <c r="AP492" s="39"/>
      <c r="AQ492" s="81">
        <v>84369</v>
      </c>
      <c r="AR492" s="39"/>
      <c r="AS492" s="39"/>
      <c r="AT492" s="81">
        <v>79139</v>
      </c>
      <c r="AU492" s="39"/>
      <c r="AV492" s="39"/>
      <c r="AW492" s="25">
        <v>116119</v>
      </c>
      <c r="AX492" s="39"/>
      <c r="AY492" s="39"/>
      <c r="AZ492" s="25">
        <v>110429</v>
      </c>
      <c r="BA492" s="39"/>
      <c r="BB492" s="39"/>
      <c r="BC492" s="25"/>
      <c r="BD492" s="39"/>
      <c r="BE492" s="39"/>
      <c r="BF492" s="25"/>
      <c r="BG492" s="39"/>
      <c r="BH492" s="39"/>
      <c r="BI492" s="25"/>
      <c r="BJ492" s="39"/>
      <c r="BK492" s="39"/>
      <c r="BL492" s="25"/>
      <c r="BM492" s="39"/>
      <c r="BN492" s="39"/>
    </row>
    <row r="493" spans="1:66" x14ac:dyDescent="0.2">
      <c r="A493" s="30" t="s">
        <v>24</v>
      </c>
      <c r="B493" s="30" t="s">
        <v>25</v>
      </c>
      <c r="C493" s="30">
        <f>'À renseigner'!$I$13</f>
        <v>0</v>
      </c>
      <c r="D493" s="77"/>
      <c r="E493" s="78"/>
      <c r="F493" s="78"/>
      <c r="G493" s="78"/>
      <c r="H493" s="78"/>
      <c r="I493" s="79"/>
      <c r="J493" s="79"/>
      <c r="K493" s="79"/>
      <c r="L493" s="79"/>
      <c r="M493" s="78" t="s">
        <v>26</v>
      </c>
      <c r="N493" s="78" t="s">
        <v>26</v>
      </c>
      <c r="O493" s="79"/>
      <c r="P493" s="79"/>
      <c r="Q493" s="79"/>
      <c r="R493" s="79"/>
      <c r="S493" s="79"/>
      <c r="T493" s="79"/>
      <c r="U493" s="79"/>
      <c r="V493" s="79"/>
      <c r="W493" s="96"/>
      <c r="X493" s="79"/>
      <c r="Y493" s="80"/>
      <c r="Z493" s="78"/>
      <c r="AA493" s="79"/>
      <c r="AB493" s="79"/>
      <c r="AC493" s="79"/>
      <c r="AD493" s="81" t="s">
        <v>583</v>
      </c>
      <c r="AE493" s="81">
        <v>84289</v>
      </c>
      <c r="AF493" s="39"/>
      <c r="AG493" s="39"/>
      <c r="AH493" s="81">
        <v>84309</v>
      </c>
      <c r="AI493" s="39"/>
      <c r="AJ493" s="39"/>
      <c r="AK493" s="81">
        <v>84329</v>
      </c>
      <c r="AL493" s="39"/>
      <c r="AM493" s="39"/>
      <c r="AN493" s="25">
        <v>84349</v>
      </c>
      <c r="AO493" s="39"/>
      <c r="AP493" s="39"/>
      <c r="AQ493" s="81">
        <v>84369</v>
      </c>
      <c r="AR493" s="39"/>
      <c r="AS493" s="39"/>
      <c r="AT493" s="81">
        <v>79139</v>
      </c>
      <c r="AU493" s="39"/>
      <c r="AV493" s="39"/>
      <c r="AW493" s="25">
        <v>116119</v>
      </c>
      <c r="AX493" s="39"/>
      <c r="AY493" s="39"/>
      <c r="AZ493" s="25">
        <v>110429</v>
      </c>
      <c r="BA493" s="39"/>
      <c r="BB493" s="39"/>
      <c r="BC493" s="25"/>
      <c r="BD493" s="39"/>
      <c r="BE493" s="39"/>
      <c r="BF493" s="25"/>
      <c r="BG493" s="39"/>
      <c r="BH493" s="39"/>
      <c r="BI493" s="25"/>
      <c r="BJ493" s="39"/>
      <c r="BK493" s="39"/>
      <c r="BL493" s="25"/>
      <c r="BM493" s="39"/>
      <c r="BN493" s="39"/>
    </row>
    <row r="494" spans="1:66" x14ac:dyDescent="0.2">
      <c r="A494" s="30" t="s">
        <v>24</v>
      </c>
      <c r="B494" s="30" t="s">
        <v>25</v>
      </c>
      <c r="C494" s="30">
        <f>'À renseigner'!$I$13</f>
        <v>0</v>
      </c>
      <c r="D494" s="77"/>
      <c r="E494" s="78"/>
      <c r="F494" s="78"/>
      <c r="G494" s="78"/>
      <c r="H494" s="78"/>
      <c r="I494" s="79"/>
      <c r="J494" s="79"/>
      <c r="K494" s="79"/>
      <c r="L494" s="79"/>
      <c r="M494" s="78" t="s">
        <v>26</v>
      </c>
      <c r="N494" s="78" t="s">
        <v>26</v>
      </c>
      <c r="O494" s="79"/>
      <c r="P494" s="79"/>
      <c r="Q494" s="79"/>
      <c r="R494" s="79"/>
      <c r="S494" s="79"/>
      <c r="T494" s="79"/>
      <c r="U494" s="79"/>
      <c r="V494" s="79"/>
      <c r="W494" s="96"/>
      <c r="X494" s="79"/>
      <c r="Y494" s="80"/>
      <c r="Z494" s="78"/>
      <c r="AA494" s="79"/>
      <c r="AB494" s="79"/>
      <c r="AC494" s="79"/>
      <c r="AD494" s="81" t="s">
        <v>583</v>
      </c>
      <c r="AE494" s="81">
        <v>84289</v>
      </c>
      <c r="AF494" s="39"/>
      <c r="AG494" s="39"/>
      <c r="AH494" s="81">
        <v>84309</v>
      </c>
      <c r="AI494" s="39"/>
      <c r="AJ494" s="39"/>
      <c r="AK494" s="81">
        <v>84329</v>
      </c>
      <c r="AL494" s="39"/>
      <c r="AM494" s="39"/>
      <c r="AN494" s="25">
        <v>84349</v>
      </c>
      <c r="AO494" s="39"/>
      <c r="AP494" s="39"/>
      <c r="AQ494" s="81">
        <v>84369</v>
      </c>
      <c r="AR494" s="39"/>
      <c r="AS494" s="39"/>
      <c r="AT494" s="81">
        <v>79139</v>
      </c>
      <c r="AU494" s="39"/>
      <c r="AV494" s="39"/>
      <c r="AW494" s="25">
        <v>116119</v>
      </c>
      <c r="AX494" s="39"/>
      <c r="AY494" s="39"/>
      <c r="AZ494" s="25">
        <v>110429</v>
      </c>
      <c r="BA494" s="39"/>
      <c r="BB494" s="39"/>
      <c r="BC494" s="25"/>
      <c r="BD494" s="39"/>
      <c r="BE494" s="39"/>
      <c r="BF494" s="25"/>
      <c r="BG494" s="39"/>
      <c r="BH494" s="39"/>
      <c r="BI494" s="25"/>
      <c r="BJ494" s="39"/>
      <c r="BK494" s="39"/>
      <c r="BL494" s="25"/>
      <c r="BM494" s="39"/>
      <c r="BN494" s="39"/>
    </row>
    <row r="495" spans="1:66" x14ac:dyDescent="0.2">
      <c r="A495" s="30" t="s">
        <v>24</v>
      </c>
      <c r="B495" s="30" t="s">
        <v>25</v>
      </c>
      <c r="C495" s="30">
        <f>'À renseigner'!$I$13</f>
        <v>0</v>
      </c>
      <c r="D495" s="77"/>
      <c r="E495" s="78"/>
      <c r="F495" s="78"/>
      <c r="G495" s="78"/>
      <c r="H495" s="78"/>
      <c r="I495" s="79"/>
      <c r="J495" s="79"/>
      <c r="K495" s="79"/>
      <c r="L495" s="79"/>
      <c r="M495" s="78" t="s">
        <v>26</v>
      </c>
      <c r="N495" s="78" t="s">
        <v>26</v>
      </c>
      <c r="O495" s="79"/>
      <c r="P495" s="79"/>
      <c r="Q495" s="79"/>
      <c r="R495" s="79"/>
      <c r="S495" s="79"/>
      <c r="T495" s="79"/>
      <c r="U495" s="79"/>
      <c r="V495" s="79"/>
      <c r="W495" s="96"/>
      <c r="X495" s="79"/>
      <c r="Y495" s="80"/>
      <c r="Z495" s="78"/>
      <c r="AA495" s="79"/>
      <c r="AB495" s="79"/>
      <c r="AC495" s="79"/>
      <c r="AD495" s="81" t="s">
        <v>583</v>
      </c>
      <c r="AE495" s="81">
        <v>84289</v>
      </c>
      <c r="AF495" s="39"/>
      <c r="AG495" s="39"/>
      <c r="AH495" s="81">
        <v>84309</v>
      </c>
      <c r="AI495" s="39"/>
      <c r="AJ495" s="39"/>
      <c r="AK495" s="81">
        <v>84329</v>
      </c>
      <c r="AL495" s="39"/>
      <c r="AM495" s="39"/>
      <c r="AN495" s="25">
        <v>84349</v>
      </c>
      <c r="AO495" s="39"/>
      <c r="AP495" s="39"/>
      <c r="AQ495" s="81">
        <v>84369</v>
      </c>
      <c r="AR495" s="39"/>
      <c r="AS495" s="39"/>
      <c r="AT495" s="81">
        <v>79139</v>
      </c>
      <c r="AU495" s="39"/>
      <c r="AV495" s="39"/>
      <c r="AW495" s="25">
        <v>116119</v>
      </c>
      <c r="AX495" s="39"/>
      <c r="AY495" s="39"/>
      <c r="AZ495" s="25">
        <v>110429</v>
      </c>
      <c r="BA495" s="39"/>
      <c r="BB495" s="39"/>
      <c r="BC495" s="25"/>
      <c r="BD495" s="39"/>
      <c r="BE495" s="39"/>
      <c r="BF495" s="25"/>
      <c r="BG495" s="39"/>
      <c r="BH495" s="39"/>
      <c r="BI495" s="25"/>
      <c r="BJ495" s="39"/>
      <c r="BK495" s="39"/>
      <c r="BL495" s="25"/>
      <c r="BM495" s="39"/>
      <c r="BN495" s="39"/>
    </row>
    <row r="496" spans="1:66" x14ac:dyDescent="0.2">
      <c r="A496" s="30" t="s">
        <v>24</v>
      </c>
      <c r="B496" s="30" t="s">
        <v>25</v>
      </c>
      <c r="C496" s="30">
        <f>'À renseigner'!$I$13</f>
        <v>0</v>
      </c>
      <c r="D496" s="77"/>
      <c r="E496" s="78"/>
      <c r="F496" s="78"/>
      <c r="G496" s="78"/>
      <c r="H496" s="78"/>
      <c r="I496" s="79"/>
      <c r="J496" s="79"/>
      <c r="K496" s="79"/>
      <c r="L496" s="79"/>
      <c r="M496" s="78" t="s">
        <v>26</v>
      </c>
      <c r="N496" s="78" t="s">
        <v>26</v>
      </c>
      <c r="O496" s="79"/>
      <c r="P496" s="79"/>
      <c r="Q496" s="79"/>
      <c r="R496" s="79"/>
      <c r="S496" s="79"/>
      <c r="T496" s="79"/>
      <c r="U496" s="79"/>
      <c r="V496" s="79"/>
      <c r="W496" s="96"/>
      <c r="X496" s="79"/>
      <c r="Y496" s="80"/>
      <c r="Z496" s="78"/>
      <c r="AA496" s="79"/>
      <c r="AB496" s="79"/>
      <c r="AC496" s="79"/>
      <c r="AD496" s="81" t="s">
        <v>583</v>
      </c>
      <c r="AE496" s="81">
        <v>84289</v>
      </c>
      <c r="AF496" s="39"/>
      <c r="AG496" s="39"/>
      <c r="AH496" s="81">
        <v>84309</v>
      </c>
      <c r="AI496" s="39"/>
      <c r="AJ496" s="39"/>
      <c r="AK496" s="81">
        <v>84329</v>
      </c>
      <c r="AL496" s="39"/>
      <c r="AM496" s="39"/>
      <c r="AN496" s="25">
        <v>84349</v>
      </c>
      <c r="AO496" s="39"/>
      <c r="AP496" s="39"/>
      <c r="AQ496" s="81">
        <v>84369</v>
      </c>
      <c r="AR496" s="39"/>
      <c r="AS496" s="39"/>
      <c r="AT496" s="81">
        <v>79139</v>
      </c>
      <c r="AU496" s="39"/>
      <c r="AV496" s="39"/>
      <c r="AW496" s="25">
        <v>116119</v>
      </c>
      <c r="AX496" s="39"/>
      <c r="AY496" s="39"/>
      <c r="AZ496" s="25">
        <v>110429</v>
      </c>
      <c r="BA496" s="39"/>
      <c r="BB496" s="39"/>
      <c r="BC496" s="25"/>
      <c r="BD496" s="39"/>
      <c r="BE496" s="39"/>
      <c r="BF496" s="25"/>
      <c r="BG496" s="39"/>
      <c r="BH496" s="39"/>
      <c r="BI496" s="25"/>
      <c r="BJ496" s="39"/>
      <c r="BK496" s="39"/>
      <c r="BL496" s="25"/>
      <c r="BM496" s="39"/>
      <c r="BN496" s="39"/>
    </row>
    <row r="497" spans="1:66" x14ac:dyDescent="0.2">
      <c r="A497" s="30" t="s">
        <v>24</v>
      </c>
      <c r="B497" s="30" t="s">
        <v>25</v>
      </c>
      <c r="C497" s="30">
        <f>'À renseigner'!$I$13</f>
        <v>0</v>
      </c>
      <c r="D497" s="77"/>
      <c r="E497" s="78"/>
      <c r="F497" s="78"/>
      <c r="G497" s="78"/>
      <c r="H497" s="78"/>
      <c r="I497" s="79"/>
      <c r="J497" s="79"/>
      <c r="K497" s="79"/>
      <c r="L497" s="79"/>
      <c r="M497" s="78" t="s">
        <v>26</v>
      </c>
      <c r="N497" s="78" t="s">
        <v>26</v>
      </c>
      <c r="O497" s="79"/>
      <c r="P497" s="79"/>
      <c r="Q497" s="79"/>
      <c r="R497" s="79"/>
      <c r="S497" s="79"/>
      <c r="T497" s="79"/>
      <c r="U497" s="79"/>
      <c r="V497" s="79"/>
      <c r="W497" s="96"/>
      <c r="X497" s="79"/>
      <c r="Y497" s="80"/>
      <c r="Z497" s="78"/>
      <c r="AA497" s="79"/>
      <c r="AB497" s="79"/>
      <c r="AC497" s="79"/>
      <c r="AD497" s="81" t="s">
        <v>583</v>
      </c>
      <c r="AE497" s="81">
        <v>84289</v>
      </c>
      <c r="AF497" s="39"/>
      <c r="AG497" s="39"/>
      <c r="AH497" s="81">
        <v>84309</v>
      </c>
      <c r="AI497" s="39"/>
      <c r="AJ497" s="39"/>
      <c r="AK497" s="81">
        <v>84329</v>
      </c>
      <c r="AL497" s="39"/>
      <c r="AM497" s="39"/>
      <c r="AN497" s="25">
        <v>84349</v>
      </c>
      <c r="AO497" s="39"/>
      <c r="AP497" s="39"/>
      <c r="AQ497" s="81">
        <v>84369</v>
      </c>
      <c r="AR497" s="39"/>
      <c r="AS497" s="39"/>
      <c r="AT497" s="81">
        <v>79139</v>
      </c>
      <c r="AU497" s="39"/>
      <c r="AV497" s="39"/>
      <c r="AW497" s="25">
        <v>116119</v>
      </c>
      <c r="AX497" s="39"/>
      <c r="AY497" s="39"/>
      <c r="AZ497" s="25">
        <v>110429</v>
      </c>
      <c r="BA497" s="39"/>
      <c r="BB497" s="39"/>
      <c r="BC497" s="25"/>
      <c r="BD497" s="39"/>
      <c r="BE497" s="39"/>
      <c r="BF497" s="25"/>
      <c r="BG497" s="39"/>
      <c r="BH497" s="39"/>
      <c r="BI497" s="25"/>
      <c r="BJ497" s="39"/>
      <c r="BK497" s="39"/>
      <c r="BL497" s="25"/>
      <c r="BM497" s="39"/>
      <c r="BN497" s="39"/>
    </row>
    <row r="498" spans="1:66" x14ac:dyDescent="0.2">
      <c r="A498" s="30" t="s">
        <v>24</v>
      </c>
      <c r="B498" s="30" t="s">
        <v>25</v>
      </c>
      <c r="C498" s="30">
        <f>'À renseigner'!$I$13</f>
        <v>0</v>
      </c>
      <c r="D498" s="77"/>
      <c r="E498" s="78"/>
      <c r="F498" s="78"/>
      <c r="G498" s="78"/>
      <c r="H498" s="78"/>
      <c r="I498" s="79"/>
      <c r="J498" s="79"/>
      <c r="K498" s="79"/>
      <c r="L498" s="79"/>
      <c r="M498" s="78" t="s">
        <v>26</v>
      </c>
      <c r="N498" s="78" t="s">
        <v>26</v>
      </c>
      <c r="O498" s="79"/>
      <c r="P498" s="79"/>
      <c r="Q498" s="79"/>
      <c r="R498" s="79"/>
      <c r="S498" s="79"/>
      <c r="T498" s="79"/>
      <c r="U498" s="79"/>
      <c r="V498" s="79"/>
      <c r="W498" s="96"/>
      <c r="X498" s="79"/>
      <c r="Y498" s="80"/>
      <c r="Z498" s="78"/>
      <c r="AA498" s="79"/>
      <c r="AB498" s="79"/>
      <c r="AC498" s="79"/>
      <c r="AD498" s="81" t="s">
        <v>583</v>
      </c>
      <c r="AE498" s="81">
        <v>84289</v>
      </c>
      <c r="AF498" s="39"/>
      <c r="AG498" s="39"/>
      <c r="AH498" s="81">
        <v>84309</v>
      </c>
      <c r="AI498" s="39"/>
      <c r="AJ498" s="39"/>
      <c r="AK498" s="81">
        <v>84329</v>
      </c>
      <c r="AL498" s="39"/>
      <c r="AM498" s="39"/>
      <c r="AN498" s="25">
        <v>84349</v>
      </c>
      <c r="AO498" s="39"/>
      <c r="AP498" s="39"/>
      <c r="AQ498" s="81">
        <v>84369</v>
      </c>
      <c r="AR498" s="39"/>
      <c r="AS498" s="39"/>
      <c r="AT498" s="81">
        <v>79139</v>
      </c>
      <c r="AU498" s="39"/>
      <c r="AV498" s="39"/>
      <c r="AW498" s="25">
        <v>116119</v>
      </c>
      <c r="AX498" s="39"/>
      <c r="AY498" s="39"/>
      <c r="AZ498" s="25">
        <v>110429</v>
      </c>
      <c r="BA498" s="39"/>
      <c r="BB498" s="39"/>
      <c r="BC498" s="25"/>
      <c r="BD498" s="39"/>
      <c r="BE498" s="39"/>
      <c r="BF498" s="25"/>
      <c r="BG498" s="39"/>
      <c r="BH498" s="39"/>
      <c r="BI498" s="25"/>
      <c r="BJ498" s="39"/>
      <c r="BK498" s="39"/>
      <c r="BL498" s="25"/>
      <c r="BM498" s="39"/>
      <c r="BN498" s="39"/>
    </row>
    <row r="499" spans="1:66" x14ac:dyDescent="0.2">
      <c r="A499" s="30" t="s">
        <v>24</v>
      </c>
      <c r="B499" s="30" t="s">
        <v>25</v>
      </c>
      <c r="C499" s="30">
        <f>'À renseigner'!$I$13</f>
        <v>0</v>
      </c>
      <c r="D499" s="77"/>
      <c r="E499" s="78"/>
      <c r="F499" s="78"/>
      <c r="G499" s="78"/>
      <c r="H499" s="78"/>
      <c r="I499" s="79"/>
      <c r="J499" s="79"/>
      <c r="K499" s="79"/>
      <c r="L499" s="79"/>
      <c r="M499" s="78" t="s">
        <v>26</v>
      </c>
      <c r="N499" s="78" t="s">
        <v>26</v>
      </c>
      <c r="O499" s="79"/>
      <c r="P499" s="79"/>
      <c r="Q499" s="79"/>
      <c r="R499" s="79"/>
      <c r="S499" s="79"/>
      <c r="T499" s="79"/>
      <c r="U499" s="79"/>
      <c r="V499" s="79"/>
      <c r="W499" s="96"/>
      <c r="X499" s="79"/>
      <c r="Y499" s="80"/>
      <c r="Z499" s="78"/>
      <c r="AA499" s="79"/>
      <c r="AB499" s="79"/>
      <c r="AC499" s="79"/>
      <c r="AD499" s="81" t="s">
        <v>583</v>
      </c>
      <c r="AE499" s="81">
        <v>84289</v>
      </c>
      <c r="AF499" s="39"/>
      <c r="AG499" s="39"/>
      <c r="AH499" s="81">
        <v>84309</v>
      </c>
      <c r="AI499" s="39"/>
      <c r="AJ499" s="39"/>
      <c r="AK499" s="81">
        <v>84329</v>
      </c>
      <c r="AL499" s="39"/>
      <c r="AM499" s="39"/>
      <c r="AN499" s="25">
        <v>84349</v>
      </c>
      <c r="AO499" s="39"/>
      <c r="AP499" s="39"/>
      <c r="AQ499" s="81">
        <v>84369</v>
      </c>
      <c r="AR499" s="39"/>
      <c r="AS499" s="39"/>
      <c r="AT499" s="81">
        <v>79139</v>
      </c>
      <c r="AU499" s="39"/>
      <c r="AV499" s="39"/>
      <c r="AW499" s="25">
        <v>116119</v>
      </c>
      <c r="AX499" s="39"/>
      <c r="AY499" s="39"/>
      <c r="AZ499" s="25">
        <v>110429</v>
      </c>
      <c r="BA499" s="39"/>
      <c r="BB499" s="39"/>
      <c r="BC499" s="25"/>
      <c r="BD499" s="39"/>
      <c r="BE499" s="39"/>
      <c r="BF499" s="25"/>
      <c r="BG499" s="39"/>
      <c r="BH499" s="39"/>
      <c r="BI499" s="25"/>
      <c r="BJ499" s="39"/>
      <c r="BK499" s="39"/>
      <c r="BL499" s="25"/>
      <c r="BM499" s="39"/>
      <c r="BN499" s="39"/>
    </row>
    <row r="500" spans="1:66" x14ac:dyDescent="0.2">
      <c r="A500" s="30" t="s">
        <v>24</v>
      </c>
      <c r="B500" s="30" t="s">
        <v>25</v>
      </c>
      <c r="C500" s="30">
        <f>'À renseigner'!$I$13</f>
        <v>0</v>
      </c>
      <c r="D500" s="77"/>
      <c r="E500" s="78"/>
      <c r="F500" s="78"/>
      <c r="G500" s="78"/>
      <c r="H500" s="78"/>
      <c r="I500" s="79"/>
      <c r="J500" s="79"/>
      <c r="K500" s="79"/>
      <c r="L500" s="79"/>
      <c r="M500" s="78" t="s">
        <v>26</v>
      </c>
      <c r="N500" s="78" t="s">
        <v>26</v>
      </c>
      <c r="O500" s="79"/>
      <c r="P500" s="79"/>
      <c r="Q500" s="97"/>
      <c r="R500" s="79"/>
      <c r="S500" s="79"/>
      <c r="T500" s="79"/>
      <c r="U500" s="79"/>
      <c r="V500" s="79"/>
      <c r="W500" s="96"/>
      <c r="X500" s="79"/>
      <c r="Y500" s="80"/>
      <c r="Z500" s="78"/>
      <c r="AA500" s="79"/>
      <c r="AB500" s="79"/>
      <c r="AC500" s="79"/>
      <c r="AD500" s="81" t="s">
        <v>583</v>
      </c>
      <c r="AE500" s="81">
        <v>84289</v>
      </c>
      <c r="AF500" s="39"/>
      <c r="AG500" s="39"/>
      <c r="AH500" s="81">
        <v>84309</v>
      </c>
      <c r="AI500" s="39"/>
      <c r="AJ500" s="39"/>
      <c r="AK500" s="81">
        <v>84329</v>
      </c>
      <c r="AL500" s="39"/>
      <c r="AM500" s="39"/>
      <c r="AN500" s="25">
        <v>84349</v>
      </c>
      <c r="AO500" s="39"/>
      <c r="AP500" s="39"/>
      <c r="AQ500" s="81">
        <v>84369</v>
      </c>
      <c r="AR500" s="39"/>
      <c r="AS500" s="39"/>
      <c r="AT500" s="81">
        <v>79139</v>
      </c>
      <c r="AU500" s="39"/>
      <c r="AV500" s="39"/>
      <c r="AW500" s="25">
        <v>116119</v>
      </c>
      <c r="AX500" s="39"/>
      <c r="AY500" s="39"/>
      <c r="AZ500" s="25">
        <v>110429</v>
      </c>
      <c r="BA500" s="39"/>
      <c r="BB500" s="39"/>
      <c r="BC500" s="25"/>
      <c r="BD500" s="39"/>
      <c r="BE500" s="39"/>
      <c r="BF500" s="25"/>
      <c r="BG500" s="39"/>
      <c r="BH500" s="39"/>
      <c r="BI500" s="25"/>
      <c r="BJ500" s="39"/>
      <c r="BK500" s="39"/>
      <c r="BL500" s="25"/>
      <c r="BM500" s="39"/>
      <c r="BN500" s="39"/>
    </row>
  </sheetData>
  <sheetProtection algorithmName="SHA-512" hashValue="FjDA7DGuKObdpV19UR3JqhNksfr7Lt8TnknOPqfpBeMKSFR/dheiYgP5t7SNHAUHyJdNCG/MaQaUhm0R8oV9bg==" saltValue="NquyofxxQExOaldwAGWy1w==" spinCount="100000" sheet="1" objects="1" scenarios="1" formatColumns="0"/>
  <mergeCells count="45">
    <mergeCell ref="AB1:AC1"/>
    <mergeCell ref="G3:G4"/>
    <mergeCell ref="H3:H4"/>
    <mergeCell ref="I3:I4"/>
    <mergeCell ref="J3:J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AC3:AC4"/>
    <mergeCell ref="L3:L4"/>
    <mergeCell ref="A5:C5"/>
    <mergeCell ref="AH3:AJ3"/>
    <mergeCell ref="AK3:AM3"/>
    <mergeCell ref="AN3:AP3"/>
    <mergeCell ref="AQ3:AS3"/>
    <mergeCell ref="AB3:AB4"/>
    <mergeCell ref="AA3:AA4"/>
    <mergeCell ref="Z3:Z4"/>
    <mergeCell ref="Y3:Y4"/>
    <mergeCell ref="X3:X4"/>
    <mergeCell ref="W3:W4"/>
    <mergeCell ref="V3:V4"/>
    <mergeCell ref="K3:K4"/>
    <mergeCell ref="A1:C1"/>
    <mergeCell ref="AE3:AG3"/>
    <mergeCell ref="AD3:AD4"/>
    <mergeCell ref="F3:F4"/>
    <mergeCell ref="E3:E4"/>
    <mergeCell ref="D3:D4"/>
    <mergeCell ref="A3:C4"/>
    <mergeCell ref="AD1:BN1"/>
    <mergeCell ref="BC3:BE3"/>
    <mergeCell ref="BF3:BH3"/>
    <mergeCell ref="BI3:BK3"/>
    <mergeCell ref="BL3:BN3"/>
    <mergeCell ref="AT3:AV3"/>
    <mergeCell ref="AW3:AY3"/>
    <mergeCell ref="AZ3:BB3"/>
    <mergeCell ref="D1:AA1"/>
  </mergeCells>
  <conditionalFormatting sqref="AC1:AC3 AC5:AC1048576">
    <cfRule type="expression" dxfId="93" priority="1">
      <formula>#REF!="non"</formula>
    </cfRule>
  </conditionalFormatting>
  <conditionalFormatting sqref="AE4:AF4">
    <cfRule type="expression" dxfId="92" priority="8">
      <formula>#REF!="non"</formula>
    </cfRule>
  </conditionalFormatting>
  <conditionalFormatting sqref="AG2">
    <cfRule type="expression" dxfId="91" priority="101">
      <formula>#REF!="non"</formula>
    </cfRule>
  </conditionalFormatting>
  <conditionalFormatting sqref="AG4">
    <cfRule type="expression" dxfId="90" priority="103">
      <formula>#REF!="non"</formula>
    </cfRule>
  </conditionalFormatting>
  <conditionalFormatting sqref="AG5:AG500">
    <cfRule type="expression" dxfId="89" priority="102">
      <formula>#REF!="non"</formula>
    </cfRule>
  </conditionalFormatting>
  <conditionalFormatting sqref="AH4:AI4">
    <cfRule type="expression" dxfId="88" priority="7">
      <formula>#REF!="non"</formula>
    </cfRule>
  </conditionalFormatting>
  <conditionalFormatting sqref="AJ4">
    <cfRule type="expression" dxfId="87" priority="86">
      <formula>#REF!="non"</formula>
    </cfRule>
  </conditionalFormatting>
  <conditionalFormatting sqref="AJ5:AJ500">
    <cfRule type="expression" dxfId="86" priority="85">
      <formula>#REF!="non"</formula>
    </cfRule>
  </conditionalFormatting>
  <conditionalFormatting sqref="AK4:AL4">
    <cfRule type="expression" dxfId="85" priority="6">
      <formula>#REF!="non"</formula>
    </cfRule>
  </conditionalFormatting>
  <conditionalFormatting sqref="AM2">
    <cfRule type="expression" dxfId="84" priority="60">
      <formula>#REF!="non"</formula>
    </cfRule>
  </conditionalFormatting>
  <conditionalFormatting sqref="AM4">
    <cfRule type="expression" dxfId="83" priority="82">
      <formula>#REF!="non"</formula>
    </cfRule>
  </conditionalFormatting>
  <conditionalFormatting sqref="AM5:AM500">
    <cfRule type="expression" dxfId="82" priority="81">
      <formula>#REF!="non"</formula>
    </cfRule>
  </conditionalFormatting>
  <conditionalFormatting sqref="AN4:AO4">
    <cfRule type="expression" dxfId="81" priority="5">
      <formula>#REF!="non"</formula>
    </cfRule>
  </conditionalFormatting>
  <conditionalFormatting sqref="AP2">
    <cfRule type="expression" dxfId="80" priority="59">
      <formula>#REF!="non"</formula>
    </cfRule>
  </conditionalFormatting>
  <conditionalFormatting sqref="AP4">
    <cfRule type="expression" dxfId="79" priority="78">
      <formula>#REF!="non"</formula>
    </cfRule>
  </conditionalFormatting>
  <conditionalFormatting sqref="AP5:AP500">
    <cfRule type="expression" dxfId="78" priority="77">
      <formula>#REF!="non"</formula>
    </cfRule>
  </conditionalFormatting>
  <conditionalFormatting sqref="AQ4:AR4">
    <cfRule type="expression" dxfId="77" priority="14">
      <formula>#REF!="non"</formula>
    </cfRule>
  </conditionalFormatting>
  <conditionalFormatting sqref="AS2">
    <cfRule type="expression" dxfId="76" priority="58">
      <formula>#REF!="non"</formula>
    </cfRule>
  </conditionalFormatting>
  <conditionalFormatting sqref="AS4">
    <cfRule type="expression" dxfId="75" priority="74">
      <formula>#REF!="non"</formula>
    </cfRule>
  </conditionalFormatting>
  <conditionalFormatting sqref="AS5:AS500">
    <cfRule type="expression" dxfId="74" priority="73">
      <formula>#REF!="non"</formula>
    </cfRule>
  </conditionalFormatting>
  <conditionalFormatting sqref="AT4:AU4">
    <cfRule type="expression" dxfId="73" priority="13">
      <formula>#REF!="non"</formula>
    </cfRule>
  </conditionalFormatting>
  <conditionalFormatting sqref="AV2">
    <cfRule type="expression" dxfId="72" priority="57">
      <formula>#REF!="non"</formula>
    </cfRule>
  </conditionalFormatting>
  <conditionalFormatting sqref="AV4">
    <cfRule type="expression" dxfId="71" priority="70">
      <formula>#REF!="non"</formula>
    </cfRule>
  </conditionalFormatting>
  <conditionalFormatting sqref="AV5:AV500">
    <cfRule type="expression" dxfId="70" priority="69">
      <formula>#REF!="non"</formula>
    </cfRule>
  </conditionalFormatting>
  <conditionalFormatting sqref="AW4:AX4">
    <cfRule type="expression" dxfId="69" priority="68">
      <formula>#REF!="non"</formula>
    </cfRule>
  </conditionalFormatting>
  <conditionalFormatting sqref="AY2">
    <cfRule type="expression" dxfId="68" priority="56">
      <formula>#REF!="non"</formula>
    </cfRule>
  </conditionalFormatting>
  <conditionalFormatting sqref="AY4">
    <cfRule type="expression" dxfId="67" priority="66">
      <formula>#REF!="non"</formula>
    </cfRule>
  </conditionalFormatting>
  <conditionalFormatting sqref="AY5:AY500">
    <cfRule type="expression" dxfId="66" priority="65">
      <formula>#REF!="non"</formula>
    </cfRule>
  </conditionalFormatting>
  <conditionalFormatting sqref="AZ4:BA4">
    <cfRule type="expression" dxfId="65" priority="12">
      <formula>#REF!="non"</formula>
    </cfRule>
  </conditionalFormatting>
  <conditionalFormatting sqref="BB2">
    <cfRule type="expression" dxfId="64" priority="55">
      <formula>#REF!="non"</formula>
    </cfRule>
  </conditionalFormatting>
  <conditionalFormatting sqref="BB4">
    <cfRule type="expression" dxfId="63" priority="62">
      <formula>#REF!="non"</formula>
    </cfRule>
  </conditionalFormatting>
  <conditionalFormatting sqref="BB5:BB500">
    <cfRule type="expression" dxfId="62" priority="61">
      <formula>#REF!="non"</formula>
    </cfRule>
  </conditionalFormatting>
  <conditionalFormatting sqref="BC4:BD4">
    <cfRule type="expression" dxfId="61" priority="11">
      <formula>#REF!="non"</formula>
    </cfRule>
  </conditionalFormatting>
  <conditionalFormatting sqref="BE2">
    <cfRule type="expression" dxfId="60" priority="50">
      <formula>#REF!="non"</formula>
    </cfRule>
  </conditionalFormatting>
  <conditionalFormatting sqref="BE4">
    <cfRule type="expression" dxfId="59" priority="52">
      <formula>#REF!="non"</formula>
    </cfRule>
  </conditionalFormatting>
  <conditionalFormatting sqref="BE5:BE500">
    <cfRule type="expression" dxfId="58" priority="51">
      <formula>#REF!="non"</formula>
    </cfRule>
  </conditionalFormatting>
  <conditionalFormatting sqref="BF4:BG4">
    <cfRule type="expression" dxfId="57" priority="10">
      <formula>#REF!="non"</formula>
    </cfRule>
  </conditionalFormatting>
  <conditionalFormatting sqref="BH2">
    <cfRule type="expression" dxfId="56" priority="45">
      <formula>#REF!="non"</formula>
    </cfRule>
  </conditionalFormatting>
  <conditionalFormatting sqref="BH4">
    <cfRule type="expression" dxfId="55" priority="47">
      <formula>#REF!="non"</formula>
    </cfRule>
  </conditionalFormatting>
  <conditionalFormatting sqref="BH5:BH500">
    <cfRule type="expression" dxfId="54" priority="46">
      <formula>#REF!="non"</formula>
    </cfRule>
  </conditionalFormatting>
  <conditionalFormatting sqref="BI4:BJ4">
    <cfRule type="expression" dxfId="53" priority="9">
      <formula>#REF!="non"</formula>
    </cfRule>
  </conditionalFormatting>
  <conditionalFormatting sqref="BK2 BN2">
    <cfRule type="expression" dxfId="52" priority="35">
      <formula>#REF!="non"</formula>
    </cfRule>
  </conditionalFormatting>
  <conditionalFormatting sqref="BK4 BN4">
    <cfRule type="expression" dxfId="51" priority="37">
      <formula>#REF!="non"</formula>
    </cfRule>
  </conditionalFormatting>
  <conditionalFormatting sqref="BK5:BK500 BN5:BN500">
    <cfRule type="expression" dxfId="50" priority="36">
      <formula>#REF!="non"</formula>
    </cfRule>
  </conditionalFormatting>
  <conditionalFormatting sqref="BL4:BM4">
    <cfRule type="expression" dxfId="49" priority="4">
      <formula>#REF!="non"</formula>
    </cfRule>
  </conditionalFormatting>
  <dataValidations count="25">
    <dataValidation allowBlank="1" showInputMessage="1" showErrorMessage="1" promptTitle="Montant abondement" prompt="Montant à investir sur le fonds pour l'abondement" sqref="AG6:AG500 AY6:AY500 AM6:AM500 AJ6:AJ500 AP6:AP500 AS6:AS500 AV6:AV500 BB6:BB500 BE6:BE500 BH6:BH500 BK6:BK500 BN6:BN500" xr:uid="{99E813F3-F146-488E-89A6-73A3C0649B21}"/>
    <dataValidation allowBlank="1" showInputMessage="1" showErrorMessage="1" promptTitle="Montant PPV" prompt="Montant à investir sur le fonds pour la prime de partage de la valeur" sqref="AF6:AF500 AL6:AL500 AI6:AI500 AO6:AO500 AR6:AR500 AU6:AU500 AX6:AX500 BA6:BA500 BD6:BD500 BG6:BG500 BJ6:BJ500 BM6:BM500" xr:uid="{7EC9BB8B-A24B-4662-AF24-154E15E290A2}"/>
    <dataValidation allowBlank="1" showInputMessage="1" showErrorMessage="1" promptTitle="Numéro de Sécurité sociale" prompt="13 ou 15 caractères" sqref="D3" xr:uid="{67B43DE5-BE51-47FD-8B64-AB1D1F93B82C}"/>
    <dataValidation type="date" showInputMessage="1" showErrorMessage="1" promptTitle="Date de sortie de l'entreprise" prompt="Au format JJ/MM/AAAA" sqref="Z5:Z500" xr:uid="{E1DC0023-60A5-4560-B5BC-B199983173BF}">
      <formula1>1</formula1>
      <formula2>54789</formula2>
    </dataValidation>
    <dataValidation allowBlank="1" showInputMessage="1" showErrorMessage="1" promptTitle="Abondement" prompt="Montant de l'abondement par bénéficiaire" sqref="AC5:AC500" xr:uid="{45A5D2C1-32EB-4DD9-9708-396AF3CF5E00}"/>
    <dataValidation allowBlank="1" showInputMessage="1" showErrorMessage="1" promptTitle="Montant de la PPV" prompt="Montant de la Prime de partage de la valeur" sqref="AB5:AB500" xr:uid="{804E1795-F648-4FD7-900A-417E324AA732}"/>
    <dataValidation type="date" showInputMessage="1" showErrorMessage="1" promptTitle="Date d'entrée dans l'entreprise" prompt="Au format JJ/MM/AAAA" sqref="Y5:Y500" xr:uid="{4121D0E4-8B7D-4947-AA9E-812F122FB344}">
      <formula1>1</formula1>
      <formula2>54789</formula2>
    </dataValidation>
    <dataValidation type="textLength" operator="equal" allowBlank="1" showInputMessage="1" showErrorMessage="1" promptTitle="Numéro de téléphone mobile" prompt="Sur 10 caractères" sqref="W5" xr:uid="{B84A2557-FD75-49F6-88F2-556F02DD219F}">
      <formula1>10</formula1>
    </dataValidation>
    <dataValidation type="textLength" operator="equal" allowBlank="1" showInputMessage="1" showErrorMessage="1" promptTitle="Numéro de téléphone fixe" prompt="Sur 10 caractères" sqref="V5" xr:uid="{CB79095E-53EB-4D3F-AB09-B92F7E62A3C0}">
      <formula1>10</formula1>
    </dataValidation>
    <dataValidation allowBlank="1" showInputMessage="1" showErrorMessage="1" promptTitle="Adresse e-mail" prompt="Inférieur à 32 caractères" sqref="U5:U500" xr:uid="{D5825BD2-0B28-455C-AC1E-3999A270B5EB}"/>
    <dataValidation type="textLength" operator="equal" allowBlank="1" showInputMessage="1" showErrorMessage="1" error="Sur 2 caractères" promptTitle="Code pays" prompt="Mettre &quot;FR&quot; pour France. _x000a__x000a_Pour les autres codes, consultez l'onglet &quot;Codes pays&quot;" sqref="T5:T500" xr:uid="{6F417437-D463-4059-A873-374C9A6EBFDA}">
      <formula1>2</formula1>
    </dataValidation>
    <dataValidation allowBlank="1" showInputMessage="1" showErrorMessage="1" promptTitle="Ville" prompt="Inférieur à 32 caractères" sqref="S5:S500" xr:uid="{C29B1614-73FA-4F3A-B13E-AF7C4B5D1A45}"/>
    <dataValidation allowBlank="1" showInputMessage="1" showErrorMessage="1" promptTitle="Code postal" prompt="Sur 5 caractères" sqref="R5:R500" xr:uid="{AFBE0F54-4CFC-467C-BD08-62016FED66B5}"/>
    <dataValidation allowBlank="1" showInputMessage="1" showErrorMessage="1" promptTitle="Localité" prompt="Inférieur à 32 caractères" sqref="Q5:Q499" xr:uid="{FB3B52C5-B8C1-4E60-8A3A-55AF00212143}"/>
    <dataValidation allowBlank="1" showInputMessage="1" showErrorMessage="1" promptTitle="Complément de rue" prompt="Inférieur à 32 caractères" sqref="P5:P500" xr:uid="{7F7A55B1-A4FC-4F93-ACA3-DBC2F93DD5A5}"/>
    <dataValidation allowBlank="1" showInputMessage="1" showErrorMessage="1" promptTitle="Adresse postale" prompt="Inférieur à 32 caractères" sqref="O5:O500" xr:uid="{35D555E8-4929-4908-855D-0643FD1AF01A}"/>
    <dataValidation allowBlank="1" showInputMessage="1" showErrorMessage="1" promptTitle="Ville de naissance" prompt="Inférieur à 32 caractères" sqref="J5:J500" xr:uid="{4FDB47D3-008F-4BC1-AF98-6821E086F99D}"/>
    <dataValidation allowBlank="1" showInputMessage="1" showErrorMessage="1" promptTitle="Date de naissance" prompt="Format JJ/MM/AAAA" sqref="I5:I500" xr:uid="{15B54579-54B1-4F3B-8F37-9AB39D104942}"/>
    <dataValidation type="textLength" operator="lessThan" allowBlank="1" showInputMessage="1" showErrorMessage="1" promptTitle="Prénom" prompt="Inférieur à 32 caractères" sqref="H5:H500" xr:uid="{496BC697-DE1D-437C-B5DC-F03F5AFFB920}">
      <formula1>32</formula1>
    </dataValidation>
    <dataValidation type="textLength" operator="lessThan" allowBlank="1" showInputMessage="1" showErrorMessage="1" promptTitle="Nom" prompt="Inférieur à 32 caractères" sqref="F5:G500" xr:uid="{06AC5320-9B30-44EB-8AE1-8B30EDF70C6E}">
      <formula1>32</formula1>
    </dataValidation>
    <dataValidation type="textLength" allowBlank="1" showInputMessage="1" showErrorMessage="1" error="Sur 13 ou 15 caractères" promptTitle="Numéro de Sécurité sociale" prompt="Sur 13 ou 15 caractères" sqref="D5:D500" xr:uid="{F543A626-EFCD-4746-A25D-9C4F5AF3E65C}">
      <formula1>13</formula1>
      <formula2>15</formula2>
    </dataValidation>
    <dataValidation operator="equal" allowBlank="1" showInputMessage="1" showErrorMessage="1" promptTitle="Numéro de téléphone fixe" prompt="Sur 10 caractères" sqref="V6:V500" xr:uid="{49920EA6-CA51-447E-95DB-671454FAA52B}"/>
    <dataValidation allowBlank="1" showInputMessage="1" showErrorMessage="1" promptTitle="Numéro de portable" prompt="Sur 10 caractères" sqref="W6:W500" xr:uid="{7EF09FE4-B839-4EA6-A459-CC006A5218FC}"/>
    <dataValidation allowBlank="1" showInputMessage="1" showErrorMessage="1" promptTitle="département de naissance :" prompt="indiquer le code du département de naissance (2 caractères)" sqref="K5:K500" xr:uid="{9E883B94-AF0B-4525-9DD0-371544B75885}"/>
    <dataValidation allowBlank="1" showInputMessage="1" showErrorMessage="1" promptTitle="Code pays de naissance :" prompt="indiquer le code du pays de naissance (2 caractères )" sqref="L5:L500" xr:uid="{6568D74A-74DA-4959-A7FE-703B087A883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Rémunération inférieure à 3 SMIC" prompt="Indicateur relatif à la rémunération de l'épargnant, nécessaire au calcul de la CSG/CRDS sur le versement de la Prime de Partage de la Valeur_x000a__x000a__x000a_O = Oui_x000a_N = Non" xr:uid="{A87A7D15-BDFE-4CE6-9E07-84D1EF602E57}">
          <x14:formula1>
            <xm:f>Données!$K$4:$K$6</xm:f>
          </x14:formula1>
          <xm:sqref>AA5</xm:sqref>
        </x14:dataValidation>
        <x14:dataValidation type="list" allowBlank="1" showInputMessage="1" showErrorMessage="1" promptTitle="État du salarié " prompt="A = Actif_x000a_P = Parti_x000a_R = Retraité_x000a_D = Décédé" xr:uid="{C891B8F1-D0F9-4A9C-98E6-865EA468A380}">
          <x14:formula1>
            <xm:f>Données!$A$4:$A$8</xm:f>
          </x14:formula1>
          <xm:sqref>X5:X500</xm:sqref>
        </x14:dataValidation>
        <x14:dataValidation type="list" allowBlank="1" showInputMessage="1" showErrorMessage="1" promptTitle="CSG/CRDS" prompt="O = Soumis à la CSG/CRDS_x000a_N = Non soumis à la CSG/CRDS" xr:uid="{99ACF2BD-2696-4BCD-A001-538EE60F3148}">
          <x14:formula1>
            <xm:f>Données!$C$4:$C$6</xm:f>
          </x14:formula1>
          <xm:sqref>N5:N500</xm:sqref>
        </x14:dataValidation>
        <x14:dataValidation type="list" allowBlank="1" showInputMessage="1" showErrorMessage="1" promptTitle="Salarié" prompt="O = Salarié_x000a_" xr:uid="{8B444A6B-E1DA-47C2-801C-989DEA676647}">
          <x14:formula1>
            <xm:f>Données!$E$4:$E$6</xm:f>
          </x14:formula1>
          <xm:sqref>M5:M500</xm:sqref>
        </x14:dataValidation>
        <x14:dataValidation type="list" allowBlank="1" showInputMessage="1" showErrorMessage="1" promptTitle="Civilité" prompt="1 = Monsieur_x000a_2 = Madame" xr:uid="{B1512A2C-CEC8-4D4D-83B2-6A9F0F7342D3}">
          <x14:formula1>
            <xm:f>Données!$I$4:$I$6</xm:f>
          </x14:formula1>
          <xm:sqref>E5:E500</xm:sqref>
        </x14:dataValidation>
        <x14:dataValidation type="list" allowBlank="1" showInputMessage="1" showErrorMessage="1" promptTitle="Rémunération" prompt="Indicateur relatif à la rémunération de l'épargnant, nécessaire au calcul de la CSG/CRDS sur le versement de la PPV_x000a__x000a__x000a_O = Rémunération inférieure à 3 SMIC_x000a_N = Rémunération entre 3 SMIC et 4 PASS_x000a_4  =  Rémunération supérieure à 4 PASS" xr:uid="{06FB0913-7DA2-40F6-B3EB-129ECFCA2CC0}">
          <x14:formula1>
            <xm:f>Données!$K$4:$K$7</xm:f>
          </x14:formula1>
          <xm:sqref>AA6:AA500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AC6F3-7388-478B-9C4A-D784ACFAE2EC}">
  <sheetPr codeName="Feuil4"/>
  <dimension ref="A1:BQ502"/>
  <sheetViews>
    <sheetView showZeros="0" zoomScaleNormal="100" workbookViewId="0">
      <selection activeCell="D6" sqref="D6"/>
    </sheetView>
  </sheetViews>
  <sheetFormatPr baseColWidth="10" defaultColWidth="11.42578125" defaultRowHeight="12.75" x14ac:dyDescent="0.2"/>
  <cols>
    <col min="1" max="1" width="12" style="21" customWidth="1"/>
    <col min="2" max="2" width="10.42578125" style="21" bestFit="1" customWidth="1"/>
    <col min="3" max="3" width="15.140625" style="21" bestFit="1" customWidth="1"/>
    <col min="4" max="4" width="30.28515625" style="182" customWidth="1"/>
    <col min="5" max="5" width="17.85546875" style="182" customWidth="1"/>
    <col min="6" max="6" width="31.7109375" style="182" customWidth="1"/>
    <col min="7" max="7" width="25.28515625" style="182" customWidth="1"/>
    <col min="8" max="8" width="19.42578125" style="182" customWidth="1"/>
    <col min="9" max="9" width="14.42578125" style="182" bestFit="1" customWidth="1"/>
    <col min="10" max="12" width="16.140625" style="182" customWidth="1"/>
    <col min="13" max="13" width="15.42578125" style="182" customWidth="1"/>
    <col min="14" max="14" width="20.42578125" style="182" customWidth="1"/>
    <col min="15" max="15" width="40.7109375" style="182" customWidth="1"/>
    <col min="16" max="16" width="26" style="182" customWidth="1"/>
    <col min="17" max="17" width="23.28515625" style="182" bestFit="1" customWidth="1"/>
    <col min="18" max="18" width="13.140625" style="182" customWidth="1"/>
    <col min="19" max="19" width="21.42578125" style="182" customWidth="1"/>
    <col min="20" max="20" width="20.28515625" style="182" customWidth="1"/>
    <col min="21" max="21" width="31.28515625" style="182" customWidth="1"/>
    <col min="22" max="22" width="20" style="182" customWidth="1"/>
    <col min="23" max="23" width="18.7109375" style="182" bestFit="1" customWidth="1"/>
    <col min="24" max="24" width="17.85546875" style="182" customWidth="1"/>
    <col min="25" max="26" width="15" style="182" customWidth="1"/>
    <col min="27" max="27" width="29.5703125" style="182" customWidth="1"/>
    <col min="28" max="28" width="31.42578125" style="182" customWidth="1"/>
    <col min="29" max="29" width="32.42578125" style="182" customWidth="1"/>
    <col min="30" max="30" width="17" style="182" customWidth="1"/>
    <col min="31" max="31" width="26.5703125" style="182" bestFit="1" customWidth="1"/>
    <col min="32" max="32" width="20.140625" style="182" customWidth="1"/>
    <col min="33" max="33" width="17" style="182" customWidth="1"/>
    <col min="34" max="34" width="11.42578125" style="23" customWidth="1"/>
    <col min="35" max="54" width="11.42578125" style="22" customWidth="1"/>
    <col min="55" max="55" width="11.42578125" style="24" customWidth="1"/>
    <col min="56" max="57" width="11.42578125" style="22" customWidth="1"/>
    <col min="58" max="58" width="11.42578125" style="182" customWidth="1"/>
    <col min="59" max="60" width="11.42578125" style="182"/>
    <col min="61" max="61" width="11.42578125" style="182" customWidth="1"/>
    <col min="62" max="69" width="11.42578125" style="182"/>
    <col min="70" max="16384" width="11.42578125" style="21"/>
  </cols>
  <sheetData>
    <row r="1" spans="1:69" s="28" customFormat="1" ht="15.75" x14ac:dyDescent="0.25">
      <c r="A1" s="230" t="s">
        <v>553</v>
      </c>
      <c r="B1" s="230"/>
      <c r="C1" s="230"/>
      <c r="D1" s="253" t="s">
        <v>554</v>
      </c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61" t="s">
        <v>695</v>
      </c>
      <c r="AC1" s="261"/>
      <c r="AD1" s="254" t="s">
        <v>555</v>
      </c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  <c r="AQ1" s="255"/>
      <c r="AR1" s="255"/>
      <c r="AS1" s="255"/>
      <c r="AT1" s="255"/>
      <c r="AU1" s="255"/>
      <c r="AV1" s="255"/>
      <c r="AW1" s="255"/>
      <c r="AX1" s="255"/>
      <c r="AY1" s="255"/>
      <c r="AZ1" s="255"/>
      <c r="BA1" s="255"/>
      <c r="BB1" s="255"/>
      <c r="BC1" s="255"/>
      <c r="BD1" s="255"/>
      <c r="BE1" s="255"/>
      <c r="BF1" s="255"/>
      <c r="BG1" s="255"/>
      <c r="BH1" s="255"/>
      <c r="BI1" s="255"/>
      <c r="BJ1" s="255"/>
      <c r="BK1" s="255"/>
      <c r="BL1" s="255"/>
      <c r="BM1" s="255"/>
      <c r="BN1" s="255"/>
      <c r="BO1" s="255"/>
      <c r="BP1" s="255"/>
      <c r="BQ1" s="255"/>
    </row>
    <row r="2" spans="1:69" s="31" customFormat="1" ht="41.1" customHeight="1" x14ac:dyDescent="0.25">
      <c r="A2" s="52" t="s">
        <v>0</v>
      </c>
      <c r="B2" s="52" t="s">
        <v>1</v>
      </c>
      <c r="C2" s="52" t="s">
        <v>2</v>
      </c>
      <c r="D2" s="36" t="s">
        <v>3</v>
      </c>
      <c r="E2" s="36" t="s">
        <v>4</v>
      </c>
      <c r="F2" s="36" t="s">
        <v>5</v>
      </c>
      <c r="G2" s="36" t="s">
        <v>691</v>
      </c>
      <c r="H2" s="36" t="s">
        <v>6</v>
      </c>
      <c r="I2" s="36" t="s">
        <v>7</v>
      </c>
      <c r="J2" s="36" t="s">
        <v>8</v>
      </c>
      <c r="K2" s="36" t="s">
        <v>718</v>
      </c>
      <c r="L2" s="36" t="s">
        <v>720</v>
      </c>
      <c r="M2" s="36" t="s">
        <v>9</v>
      </c>
      <c r="N2" s="37" t="s">
        <v>10</v>
      </c>
      <c r="O2" s="36" t="s">
        <v>12</v>
      </c>
      <c r="P2" s="37" t="s">
        <v>11</v>
      </c>
      <c r="Q2" s="37" t="s">
        <v>13</v>
      </c>
      <c r="R2" s="36" t="s">
        <v>14</v>
      </c>
      <c r="S2" s="36" t="s">
        <v>15</v>
      </c>
      <c r="T2" s="36" t="s">
        <v>16</v>
      </c>
      <c r="U2" s="36" t="s">
        <v>17</v>
      </c>
      <c r="V2" s="37" t="s">
        <v>18</v>
      </c>
      <c r="W2" s="36" t="s">
        <v>19</v>
      </c>
      <c r="X2" s="36" t="s">
        <v>21</v>
      </c>
      <c r="Y2" s="36" t="s">
        <v>20</v>
      </c>
      <c r="Z2" s="36" t="s">
        <v>689</v>
      </c>
      <c r="AA2" s="36" t="s">
        <v>716</v>
      </c>
      <c r="AB2" s="166" t="s">
        <v>22</v>
      </c>
      <c r="AC2" s="166" t="s">
        <v>585</v>
      </c>
      <c r="AD2" s="167" t="s">
        <v>582</v>
      </c>
      <c r="AE2" s="167" t="s">
        <v>552</v>
      </c>
      <c r="AF2" s="167" t="s">
        <v>616</v>
      </c>
      <c r="AG2" s="167" t="s">
        <v>630</v>
      </c>
      <c r="AH2" s="176" t="s">
        <v>23</v>
      </c>
      <c r="AI2" s="176" t="s">
        <v>586</v>
      </c>
      <c r="AJ2" s="176" t="s">
        <v>594</v>
      </c>
      <c r="AK2" s="176" t="s">
        <v>29</v>
      </c>
      <c r="AL2" s="176" t="s">
        <v>593</v>
      </c>
      <c r="AM2" s="176" t="s">
        <v>604</v>
      </c>
      <c r="AN2" s="176" t="s">
        <v>573</v>
      </c>
      <c r="AO2" s="176" t="s">
        <v>592</v>
      </c>
      <c r="AP2" s="176" t="s">
        <v>605</v>
      </c>
      <c r="AQ2" s="176" t="s">
        <v>574</v>
      </c>
      <c r="AR2" s="176" t="s">
        <v>591</v>
      </c>
      <c r="AS2" s="176" t="s">
        <v>606</v>
      </c>
      <c r="AT2" s="176" t="s">
        <v>575</v>
      </c>
      <c r="AU2" s="176" t="s">
        <v>590</v>
      </c>
      <c r="AV2" s="176" t="s">
        <v>607</v>
      </c>
      <c r="AW2" s="176" t="s">
        <v>576</v>
      </c>
      <c r="AX2" s="176" t="s">
        <v>589</v>
      </c>
      <c r="AY2" s="176" t="s">
        <v>608</v>
      </c>
      <c r="AZ2" s="176" t="s">
        <v>577</v>
      </c>
      <c r="BA2" s="176" t="s">
        <v>588</v>
      </c>
      <c r="BB2" s="176" t="s">
        <v>609</v>
      </c>
      <c r="BC2" s="176" t="s">
        <v>578</v>
      </c>
      <c r="BD2" s="176" t="s">
        <v>587</v>
      </c>
      <c r="BE2" s="176" t="s">
        <v>610</v>
      </c>
      <c r="BF2" s="176" t="s">
        <v>660</v>
      </c>
      <c r="BG2" s="176" t="s">
        <v>661</v>
      </c>
      <c r="BH2" s="176" t="s">
        <v>662</v>
      </c>
      <c r="BI2" s="176" t="s">
        <v>663</v>
      </c>
      <c r="BJ2" s="176" t="s">
        <v>664</v>
      </c>
      <c r="BK2" s="176" t="s">
        <v>665</v>
      </c>
      <c r="BL2" s="176" t="s">
        <v>666</v>
      </c>
      <c r="BM2" s="176" t="s">
        <v>667</v>
      </c>
      <c r="BN2" s="176" t="s">
        <v>668</v>
      </c>
      <c r="BO2" s="176" t="s">
        <v>669</v>
      </c>
      <c r="BP2" s="176" t="s">
        <v>670</v>
      </c>
      <c r="BQ2" s="176" t="s">
        <v>671</v>
      </c>
    </row>
    <row r="3" spans="1:69" s="32" customFormat="1" ht="183.75" customHeight="1" x14ac:dyDescent="0.25">
      <c r="A3" s="247" t="s">
        <v>31</v>
      </c>
      <c r="B3" s="248"/>
      <c r="C3" s="249"/>
      <c r="D3" s="233" t="s">
        <v>579</v>
      </c>
      <c r="E3" s="233" t="s">
        <v>571</v>
      </c>
      <c r="F3" s="233" t="s">
        <v>568</v>
      </c>
      <c r="G3" s="233" t="s">
        <v>568</v>
      </c>
      <c r="H3" s="233" t="s">
        <v>568</v>
      </c>
      <c r="I3" s="233" t="s">
        <v>50</v>
      </c>
      <c r="J3" s="233" t="s">
        <v>568</v>
      </c>
      <c r="K3" s="233" t="s">
        <v>717</v>
      </c>
      <c r="L3" s="233" t="s">
        <v>717</v>
      </c>
      <c r="M3" s="233" t="s">
        <v>676</v>
      </c>
      <c r="N3" s="233" t="s">
        <v>687</v>
      </c>
      <c r="O3" s="233" t="s">
        <v>569</v>
      </c>
      <c r="P3" s="233" t="s">
        <v>570</v>
      </c>
      <c r="Q3" s="233" t="s">
        <v>570</v>
      </c>
      <c r="R3" s="233" t="s">
        <v>580</v>
      </c>
      <c r="S3" s="233" t="s">
        <v>568</v>
      </c>
      <c r="T3" s="233" t="s">
        <v>572</v>
      </c>
      <c r="U3" s="233" t="s">
        <v>568</v>
      </c>
      <c r="V3" s="233" t="s">
        <v>41</v>
      </c>
      <c r="W3" s="233" t="s">
        <v>51</v>
      </c>
      <c r="X3" s="233" t="s">
        <v>52</v>
      </c>
      <c r="Y3" s="233" t="s">
        <v>54</v>
      </c>
      <c r="Z3" s="233" t="s">
        <v>690</v>
      </c>
      <c r="AA3" s="239" t="str">
        <f>IF('À renseigner'!I27="- de 50 salariés","Information obligatoire
(- 50 salariés)
O = Salaire - de 3 SMIC
(PPV non soumise à CSG/CRDS)
N = Salaire entre 3 SMIC et 4 PASS
(PPV soumise à CSG/CRDS)
4 = Salaire + de 4 PASS
(PPV soumise à CSG/CRDS)","Information obligatoire
(entreprise + 50 salariés)
Renseignez : 
O = Salaire - de 3 SMIC
N = Salaire entre 3 SMIC et 4 PASS
4 = Salaire + de 4 PASS")</f>
        <v>Information obligatoire
(- 50 salariés)
O = Salaire - de 3 SMIC
(PPV non soumise à CSG/CRDS)
N = Salaire entre 3 SMIC et 4 PASS
(PPV soumise à CSG/CRDS)
4 = Salaire + de 4 PASS
(PPV soumise à CSG/CRDS)</v>
      </c>
      <c r="AB3" s="239" t="str">
        <f>IF('À renseigner'!I27="- de 50 salariés","Information obligatoire
(entreprise - 50 salariés)
Montant de la PPV par bénéficiaire dans le PER
Voir colonne précédente 
Si 'O' : 
Montant à renseigner = 
Montant PPV
Si 'N' ou '4': 
Montant à renseigner =
Montant PPV - CSG/CRDS
","Information obligatoire
(entreprise + 50 salariés)
Montant de la prime de partage de la valeur par bénéficiaire à renseigner net de CSG/CRDS  ")</f>
        <v xml:space="preserve">Information obligatoire
(entreprise - 50 salariés)
Montant de la PPV par bénéficiaire dans le PER
Voir colonne précédente 
Si 'O' : 
Montant à renseigner = 
Montant PPV
Si 'N' ou '4': 
Montant à renseigner =
Montant PPV - CSG/CRDS
</v>
      </c>
      <c r="AC3" s="241" t="s">
        <v>692</v>
      </c>
      <c r="AD3" s="259" t="s">
        <v>672</v>
      </c>
      <c r="AE3" s="242" t="s">
        <v>581</v>
      </c>
      <c r="AF3" s="242" t="s">
        <v>615</v>
      </c>
      <c r="AG3" s="242" t="s">
        <v>614</v>
      </c>
      <c r="AH3" s="244" t="s">
        <v>620</v>
      </c>
      <c r="AI3" s="245"/>
      <c r="AJ3" s="246"/>
      <c r="AK3" s="244" t="s">
        <v>621</v>
      </c>
      <c r="AL3" s="245"/>
      <c r="AM3" s="246"/>
      <c r="AN3" s="244" t="s">
        <v>622</v>
      </c>
      <c r="AO3" s="245"/>
      <c r="AP3" s="246"/>
      <c r="AQ3" s="244" t="s">
        <v>623</v>
      </c>
      <c r="AR3" s="245"/>
      <c r="AS3" s="246"/>
      <c r="AT3" s="244" t="s">
        <v>624</v>
      </c>
      <c r="AU3" s="245"/>
      <c r="AV3" s="246"/>
      <c r="AW3" s="244" t="s">
        <v>625</v>
      </c>
      <c r="AX3" s="245"/>
      <c r="AY3" s="246"/>
      <c r="AZ3" s="244" t="s">
        <v>702</v>
      </c>
      <c r="BA3" s="245"/>
      <c r="BB3" s="246"/>
      <c r="BC3" s="244" t="s">
        <v>703</v>
      </c>
      <c r="BD3" s="245"/>
      <c r="BE3" s="246"/>
      <c r="BF3" s="256" t="s">
        <v>626</v>
      </c>
      <c r="BG3" s="257"/>
      <c r="BH3" s="258"/>
      <c r="BI3" s="256" t="s">
        <v>626</v>
      </c>
      <c r="BJ3" s="257"/>
      <c r="BK3" s="258"/>
      <c r="BL3" s="256" t="s">
        <v>626</v>
      </c>
      <c r="BM3" s="257"/>
      <c r="BN3" s="258"/>
      <c r="BO3" s="256" t="s">
        <v>626</v>
      </c>
      <c r="BP3" s="257"/>
      <c r="BQ3" s="258"/>
    </row>
    <row r="4" spans="1:69" s="32" customFormat="1" ht="23.25" customHeight="1" x14ac:dyDescent="0.25">
      <c r="A4" s="250"/>
      <c r="B4" s="251"/>
      <c r="C4" s="252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9"/>
      <c r="AB4" s="239"/>
      <c r="AC4" s="241"/>
      <c r="AD4" s="260"/>
      <c r="AE4" s="243"/>
      <c r="AF4" s="243"/>
      <c r="AG4" s="243"/>
      <c r="AH4" s="50" t="s">
        <v>688</v>
      </c>
      <c r="AI4" s="50" t="s">
        <v>619</v>
      </c>
      <c r="AJ4" s="49" t="s">
        <v>618</v>
      </c>
      <c r="AK4" s="50" t="s">
        <v>688</v>
      </c>
      <c r="AL4" s="50" t="s">
        <v>619</v>
      </c>
      <c r="AM4" s="49" t="s">
        <v>618</v>
      </c>
      <c r="AN4" s="50" t="s">
        <v>688</v>
      </c>
      <c r="AO4" s="50" t="s">
        <v>619</v>
      </c>
      <c r="AP4" s="49" t="s">
        <v>618</v>
      </c>
      <c r="AQ4" s="50" t="s">
        <v>688</v>
      </c>
      <c r="AR4" s="50" t="s">
        <v>619</v>
      </c>
      <c r="AS4" s="49" t="s">
        <v>618</v>
      </c>
      <c r="AT4" s="50" t="s">
        <v>688</v>
      </c>
      <c r="AU4" s="50" t="s">
        <v>619</v>
      </c>
      <c r="AV4" s="49" t="s">
        <v>618</v>
      </c>
      <c r="AW4" s="50" t="s">
        <v>688</v>
      </c>
      <c r="AX4" s="50" t="s">
        <v>619</v>
      </c>
      <c r="AY4" s="49" t="s">
        <v>618</v>
      </c>
      <c r="AZ4" s="50" t="s">
        <v>688</v>
      </c>
      <c r="BA4" s="50" t="s">
        <v>619</v>
      </c>
      <c r="BB4" s="49" t="s">
        <v>618</v>
      </c>
      <c r="BC4" s="50" t="s">
        <v>688</v>
      </c>
      <c r="BD4" s="50" t="s">
        <v>619</v>
      </c>
      <c r="BE4" s="49" t="s">
        <v>618</v>
      </c>
      <c r="BF4" s="50" t="s">
        <v>688</v>
      </c>
      <c r="BG4" s="50" t="s">
        <v>619</v>
      </c>
      <c r="BH4" s="49" t="s">
        <v>618</v>
      </c>
      <c r="BI4" s="50" t="s">
        <v>688</v>
      </c>
      <c r="BJ4" s="50" t="s">
        <v>619</v>
      </c>
      <c r="BK4" s="49" t="s">
        <v>618</v>
      </c>
      <c r="BL4" s="50" t="s">
        <v>688</v>
      </c>
      <c r="BM4" s="50" t="s">
        <v>619</v>
      </c>
      <c r="BN4" s="49" t="s">
        <v>618</v>
      </c>
      <c r="BO4" s="50" t="s">
        <v>688</v>
      </c>
      <c r="BP4" s="50" t="s">
        <v>619</v>
      </c>
      <c r="BQ4" s="49" t="s">
        <v>618</v>
      </c>
    </row>
    <row r="5" spans="1:69" s="70" customFormat="1" x14ac:dyDescent="0.25">
      <c r="A5" s="238" t="s">
        <v>30</v>
      </c>
      <c r="B5" s="238"/>
      <c r="C5" s="238"/>
      <c r="D5" s="63">
        <v>2800175099888</v>
      </c>
      <c r="E5" s="64">
        <v>2</v>
      </c>
      <c r="F5" s="65" t="s">
        <v>32</v>
      </c>
      <c r="G5" s="65" t="s">
        <v>673</v>
      </c>
      <c r="H5" s="65" t="s">
        <v>33</v>
      </c>
      <c r="I5" s="66">
        <v>29221</v>
      </c>
      <c r="J5" s="64" t="s">
        <v>34</v>
      </c>
      <c r="K5" s="64">
        <v>75</v>
      </c>
      <c r="L5" s="64" t="s">
        <v>37</v>
      </c>
      <c r="M5" s="64" t="s">
        <v>26</v>
      </c>
      <c r="N5" s="64" t="s">
        <v>26</v>
      </c>
      <c r="O5" s="64" t="s">
        <v>35</v>
      </c>
      <c r="P5" s="67"/>
      <c r="Q5" s="67"/>
      <c r="R5" s="64">
        <v>92000</v>
      </c>
      <c r="S5" s="64" t="s">
        <v>36</v>
      </c>
      <c r="T5" s="64" t="s">
        <v>37</v>
      </c>
      <c r="U5" s="64" t="s">
        <v>38</v>
      </c>
      <c r="V5" s="68" t="s">
        <v>40</v>
      </c>
      <c r="W5" s="69" t="s">
        <v>39</v>
      </c>
      <c r="X5" s="67" t="s">
        <v>27</v>
      </c>
      <c r="Y5" s="66">
        <v>45292</v>
      </c>
      <c r="Z5" s="66">
        <v>45292</v>
      </c>
      <c r="AA5" s="67" t="s">
        <v>26</v>
      </c>
      <c r="AB5" s="67">
        <v>1000</v>
      </c>
      <c r="AC5" s="67">
        <v>1000</v>
      </c>
      <c r="AD5" s="71" t="s">
        <v>584</v>
      </c>
      <c r="AE5" s="72" t="s">
        <v>556</v>
      </c>
      <c r="AF5" s="73">
        <v>100</v>
      </c>
      <c r="AG5" s="73">
        <v>100</v>
      </c>
      <c r="AH5" s="177">
        <v>84289</v>
      </c>
      <c r="AI5" s="177">
        <v>100</v>
      </c>
      <c r="AJ5" s="177">
        <v>100</v>
      </c>
      <c r="AK5" s="177">
        <v>84309</v>
      </c>
      <c r="AL5" s="177">
        <v>100</v>
      </c>
      <c r="AM5" s="177">
        <v>100</v>
      </c>
      <c r="AN5" s="177">
        <v>84329</v>
      </c>
      <c r="AO5" s="177">
        <v>100</v>
      </c>
      <c r="AP5" s="177">
        <v>100</v>
      </c>
      <c r="AQ5" s="177">
        <v>84349</v>
      </c>
      <c r="AR5" s="177">
        <v>100</v>
      </c>
      <c r="AS5" s="177">
        <v>100</v>
      </c>
      <c r="AT5" s="177">
        <v>84369</v>
      </c>
      <c r="AU5" s="177">
        <v>100</v>
      </c>
      <c r="AV5" s="177">
        <v>100</v>
      </c>
      <c r="AW5" s="177">
        <v>79139</v>
      </c>
      <c r="AX5" s="177">
        <v>100</v>
      </c>
      <c r="AY5" s="177">
        <v>100</v>
      </c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</row>
    <row r="6" spans="1:69" s="27" customFormat="1" x14ac:dyDescent="0.2">
      <c r="A6" s="30" t="s">
        <v>24</v>
      </c>
      <c r="B6" s="30" t="s">
        <v>25</v>
      </c>
      <c r="C6" s="30">
        <f>$I$13</f>
        <v>0</v>
      </c>
      <c r="D6" s="178"/>
      <c r="E6" s="179"/>
      <c r="F6" s="179"/>
      <c r="G6" s="179"/>
      <c r="H6" s="179"/>
      <c r="I6" s="179"/>
      <c r="J6" s="179"/>
      <c r="K6" s="179"/>
      <c r="L6" s="179"/>
      <c r="M6" s="179" t="s">
        <v>26</v>
      </c>
      <c r="N6" s="179" t="s">
        <v>26</v>
      </c>
      <c r="O6" s="179"/>
      <c r="P6" s="179"/>
      <c r="Q6" s="179"/>
      <c r="R6" s="179"/>
      <c r="S6" s="179"/>
      <c r="T6" s="179"/>
      <c r="U6" s="179"/>
      <c r="V6" s="180"/>
      <c r="W6" s="180"/>
      <c r="X6" s="179"/>
      <c r="Y6" s="179"/>
      <c r="Z6" s="179"/>
      <c r="AA6" s="78"/>
      <c r="AB6" s="179"/>
      <c r="AC6" s="179"/>
      <c r="AD6" s="81" t="s">
        <v>584</v>
      </c>
      <c r="AE6" s="179"/>
      <c r="AF6" s="179"/>
      <c r="AG6" s="179"/>
      <c r="AH6" s="81">
        <v>84289</v>
      </c>
      <c r="AI6" s="38"/>
      <c r="AJ6" s="38"/>
      <c r="AK6" s="81">
        <v>84309</v>
      </c>
      <c r="AL6" s="38"/>
      <c r="AM6" s="38"/>
      <c r="AN6" s="81">
        <v>84329</v>
      </c>
      <c r="AO6" s="38"/>
      <c r="AP6" s="38"/>
      <c r="AQ6" s="81">
        <v>84349</v>
      </c>
      <c r="AR6" s="38"/>
      <c r="AS6" s="38"/>
      <c r="AT6" s="81">
        <v>84369</v>
      </c>
      <c r="AU6" s="38"/>
      <c r="AV6" s="38"/>
      <c r="AW6" s="81">
        <v>79139</v>
      </c>
      <c r="AX6" s="38"/>
      <c r="AY6" s="38"/>
      <c r="AZ6" s="25">
        <v>116119</v>
      </c>
      <c r="BA6" s="38"/>
      <c r="BB6" s="38"/>
      <c r="BC6" s="25">
        <v>110429</v>
      </c>
      <c r="BD6" s="38"/>
      <c r="BE6" s="38"/>
      <c r="BF6" s="25"/>
      <c r="BG6" s="38"/>
      <c r="BH6" s="38"/>
      <c r="BI6" s="25"/>
      <c r="BJ6" s="38"/>
      <c r="BK6" s="38"/>
      <c r="BL6" s="25"/>
      <c r="BM6" s="38"/>
      <c r="BN6" s="38"/>
      <c r="BO6" s="25"/>
      <c r="BP6" s="38"/>
      <c r="BQ6" s="38"/>
    </row>
    <row r="7" spans="1:69" s="27" customFormat="1" x14ac:dyDescent="0.2">
      <c r="A7" s="30" t="s">
        <v>24</v>
      </c>
      <c r="B7" s="30" t="s">
        <v>25</v>
      </c>
      <c r="C7" s="30">
        <f t="shared" ref="C7:C70" si="0">$I$13</f>
        <v>0</v>
      </c>
      <c r="D7" s="178"/>
      <c r="E7" s="179"/>
      <c r="F7" s="179"/>
      <c r="G7" s="179"/>
      <c r="H7" s="179"/>
      <c r="I7" s="179"/>
      <c r="J7" s="179"/>
      <c r="K7" s="179"/>
      <c r="L7" s="179"/>
      <c r="M7" s="179" t="s">
        <v>26</v>
      </c>
      <c r="N7" s="179" t="s">
        <v>26</v>
      </c>
      <c r="O7" s="179"/>
      <c r="P7" s="179"/>
      <c r="Q7" s="179"/>
      <c r="R7" s="179"/>
      <c r="S7" s="179"/>
      <c r="T7" s="179"/>
      <c r="U7" s="179"/>
      <c r="V7" s="180"/>
      <c r="W7" s="180"/>
      <c r="X7" s="179"/>
      <c r="Y7" s="181"/>
      <c r="Z7" s="181"/>
      <c r="AA7" s="78"/>
      <c r="AB7" s="179"/>
      <c r="AC7" s="179"/>
      <c r="AD7" s="81" t="s">
        <v>584</v>
      </c>
      <c r="AE7" s="179"/>
      <c r="AF7" s="179"/>
      <c r="AG7" s="179"/>
      <c r="AH7" s="81">
        <v>84289</v>
      </c>
      <c r="AI7" s="38"/>
      <c r="AJ7" s="38"/>
      <c r="AK7" s="81">
        <v>84309</v>
      </c>
      <c r="AL7" s="38"/>
      <c r="AM7" s="38"/>
      <c r="AN7" s="81">
        <v>84329</v>
      </c>
      <c r="AO7" s="38"/>
      <c r="AP7" s="38"/>
      <c r="AQ7" s="81">
        <v>84349</v>
      </c>
      <c r="AR7" s="38"/>
      <c r="AS7" s="38"/>
      <c r="AT7" s="81">
        <v>84369</v>
      </c>
      <c r="AU7" s="38"/>
      <c r="AV7" s="38"/>
      <c r="AW7" s="81">
        <v>79139</v>
      </c>
      <c r="AX7" s="38"/>
      <c r="AY7" s="38"/>
      <c r="AZ7" s="25">
        <v>116119</v>
      </c>
      <c r="BA7" s="38"/>
      <c r="BB7" s="38"/>
      <c r="BC7" s="25">
        <v>110429</v>
      </c>
      <c r="BD7" s="38"/>
      <c r="BE7" s="38"/>
      <c r="BF7" s="25"/>
      <c r="BG7" s="38"/>
      <c r="BH7" s="38"/>
      <c r="BI7" s="25"/>
      <c r="BJ7" s="38"/>
      <c r="BK7" s="38"/>
      <c r="BL7" s="25"/>
      <c r="BM7" s="38"/>
      <c r="BN7" s="38"/>
      <c r="BO7" s="25"/>
      <c r="BP7" s="38"/>
      <c r="BQ7" s="38"/>
    </row>
    <row r="8" spans="1:69" x14ac:dyDescent="0.2">
      <c r="A8" s="30" t="s">
        <v>24</v>
      </c>
      <c r="B8" s="30" t="s">
        <v>25</v>
      </c>
      <c r="C8" s="30">
        <f t="shared" si="0"/>
        <v>0</v>
      </c>
      <c r="D8" s="178"/>
      <c r="E8" s="179"/>
      <c r="F8" s="179"/>
      <c r="G8" s="179"/>
      <c r="H8" s="179"/>
      <c r="I8" s="179"/>
      <c r="J8" s="179"/>
      <c r="K8" s="179"/>
      <c r="L8" s="179"/>
      <c r="M8" s="179" t="s">
        <v>26</v>
      </c>
      <c r="N8" s="179" t="s">
        <v>26</v>
      </c>
      <c r="O8" s="179"/>
      <c r="P8" s="179"/>
      <c r="Q8" s="179"/>
      <c r="R8" s="179"/>
      <c r="S8" s="179"/>
      <c r="T8" s="179"/>
      <c r="U8" s="179"/>
      <c r="V8" s="180"/>
      <c r="W8" s="180"/>
      <c r="X8" s="179"/>
      <c r="Y8" s="179"/>
      <c r="Z8" s="179"/>
      <c r="AA8" s="78"/>
      <c r="AB8" s="179"/>
      <c r="AC8" s="179"/>
      <c r="AD8" s="81" t="s">
        <v>584</v>
      </c>
      <c r="AE8" s="179"/>
      <c r="AF8" s="179"/>
      <c r="AG8" s="179"/>
      <c r="AH8" s="81">
        <v>84289</v>
      </c>
      <c r="AJ8" s="38"/>
      <c r="AK8" s="81">
        <v>84309</v>
      </c>
      <c r="AL8" s="38"/>
      <c r="AM8" s="38"/>
      <c r="AN8" s="81">
        <v>84329</v>
      </c>
      <c r="AO8" s="38"/>
      <c r="AP8" s="38"/>
      <c r="AQ8" s="81">
        <v>84349</v>
      </c>
      <c r="AR8" s="38"/>
      <c r="AS8" s="38"/>
      <c r="AT8" s="81">
        <v>84369</v>
      </c>
      <c r="AU8" s="38"/>
      <c r="AV8" s="38"/>
      <c r="AW8" s="81">
        <v>79139</v>
      </c>
      <c r="AX8" s="38"/>
      <c r="AY8" s="38"/>
      <c r="AZ8" s="25">
        <v>116119</v>
      </c>
      <c r="BA8" s="38"/>
      <c r="BB8" s="38"/>
      <c r="BC8" s="25">
        <v>110429</v>
      </c>
      <c r="BD8" s="38"/>
      <c r="BE8" s="38"/>
      <c r="BF8" s="25"/>
      <c r="BG8" s="38"/>
      <c r="BH8" s="38"/>
      <c r="BI8" s="25"/>
      <c r="BJ8" s="38"/>
      <c r="BK8" s="38"/>
      <c r="BL8" s="25"/>
      <c r="BM8" s="38"/>
      <c r="BN8" s="38"/>
      <c r="BO8" s="25"/>
      <c r="BP8" s="38"/>
      <c r="BQ8" s="38"/>
    </row>
    <row r="9" spans="1:69" x14ac:dyDescent="0.2">
      <c r="A9" s="30" t="s">
        <v>24</v>
      </c>
      <c r="B9" s="30" t="s">
        <v>25</v>
      </c>
      <c r="C9" s="30">
        <f t="shared" si="0"/>
        <v>0</v>
      </c>
      <c r="D9" s="178"/>
      <c r="E9" s="179"/>
      <c r="F9" s="179"/>
      <c r="G9" s="179"/>
      <c r="H9" s="179"/>
      <c r="I9" s="179"/>
      <c r="J9" s="179"/>
      <c r="K9" s="179"/>
      <c r="L9" s="179"/>
      <c r="M9" s="179" t="s">
        <v>26</v>
      </c>
      <c r="N9" s="179" t="s">
        <v>26</v>
      </c>
      <c r="O9" s="179"/>
      <c r="P9" s="179"/>
      <c r="Q9" s="179"/>
      <c r="R9" s="179"/>
      <c r="S9" s="179"/>
      <c r="T9" s="179"/>
      <c r="U9" s="179"/>
      <c r="V9" s="180"/>
      <c r="W9" s="180"/>
      <c r="X9" s="179"/>
      <c r="Y9" s="179"/>
      <c r="Z9" s="179"/>
      <c r="AA9" s="78"/>
      <c r="AB9" s="179"/>
      <c r="AC9" s="179"/>
      <c r="AD9" s="81" t="s">
        <v>584</v>
      </c>
      <c r="AE9" s="179"/>
      <c r="AF9" s="179"/>
      <c r="AG9" s="179"/>
      <c r="AH9" s="81">
        <v>84289</v>
      </c>
      <c r="AI9" s="38"/>
      <c r="AJ9" s="38"/>
      <c r="AK9" s="81">
        <v>84309</v>
      </c>
      <c r="AL9" s="38"/>
      <c r="AM9" s="38"/>
      <c r="AN9" s="81">
        <v>84329</v>
      </c>
      <c r="AO9" s="38"/>
      <c r="AP9" s="38"/>
      <c r="AQ9" s="81">
        <v>84349</v>
      </c>
      <c r="AR9" s="38"/>
      <c r="AS9" s="38"/>
      <c r="AT9" s="81">
        <v>84369</v>
      </c>
      <c r="AU9" s="38"/>
      <c r="AV9" s="38"/>
      <c r="AW9" s="81">
        <v>79139</v>
      </c>
      <c r="AX9" s="38"/>
      <c r="AY9" s="38"/>
      <c r="AZ9" s="25">
        <v>116119</v>
      </c>
      <c r="BA9" s="38"/>
      <c r="BB9" s="38"/>
      <c r="BC9" s="25">
        <v>110429</v>
      </c>
      <c r="BD9" s="38"/>
      <c r="BE9" s="38"/>
      <c r="BF9" s="25"/>
      <c r="BG9" s="38"/>
      <c r="BH9" s="38"/>
      <c r="BI9" s="25"/>
      <c r="BJ9" s="38"/>
      <c r="BK9" s="38"/>
      <c r="BL9" s="25"/>
      <c r="BM9" s="38"/>
      <c r="BN9" s="38"/>
      <c r="BO9" s="25"/>
      <c r="BP9" s="38"/>
      <c r="BQ9" s="38"/>
    </row>
    <row r="10" spans="1:69" x14ac:dyDescent="0.2">
      <c r="A10" s="30" t="s">
        <v>24</v>
      </c>
      <c r="B10" s="30" t="s">
        <v>25</v>
      </c>
      <c r="C10" s="30">
        <f t="shared" si="0"/>
        <v>0</v>
      </c>
      <c r="D10" s="178"/>
      <c r="E10" s="179"/>
      <c r="F10" s="179"/>
      <c r="G10" s="179"/>
      <c r="H10" s="179"/>
      <c r="I10" s="179"/>
      <c r="J10" s="179"/>
      <c r="K10" s="179"/>
      <c r="L10" s="179"/>
      <c r="M10" s="179" t="s">
        <v>26</v>
      </c>
      <c r="N10" s="179" t="s">
        <v>26</v>
      </c>
      <c r="O10" s="179"/>
      <c r="P10" s="179"/>
      <c r="Q10" s="179"/>
      <c r="R10" s="179"/>
      <c r="S10" s="179"/>
      <c r="T10" s="179"/>
      <c r="U10" s="179"/>
      <c r="V10" s="180"/>
      <c r="W10" s="180"/>
      <c r="X10" s="179"/>
      <c r="Y10" s="179"/>
      <c r="Z10" s="179"/>
      <c r="AA10" s="78"/>
      <c r="AB10" s="179"/>
      <c r="AC10" s="179"/>
      <c r="AD10" s="81" t="s">
        <v>584</v>
      </c>
      <c r="AE10" s="179"/>
      <c r="AF10" s="179"/>
      <c r="AG10" s="179"/>
      <c r="AH10" s="81">
        <v>84289</v>
      </c>
      <c r="AI10" s="38"/>
      <c r="AJ10" s="38"/>
      <c r="AK10" s="81">
        <v>84309</v>
      </c>
      <c r="AL10" s="38"/>
      <c r="AM10" s="38"/>
      <c r="AN10" s="81">
        <v>84329</v>
      </c>
      <c r="AO10" s="38"/>
      <c r="AP10" s="38"/>
      <c r="AQ10" s="81">
        <v>84349</v>
      </c>
      <c r="AR10" s="38"/>
      <c r="AS10" s="38"/>
      <c r="AT10" s="81">
        <v>84369</v>
      </c>
      <c r="AU10" s="38"/>
      <c r="AV10" s="38"/>
      <c r="AW10" s="81">
        <v>79139</v>
      </c>
      <c r="AX10" s="38"/>
      <c r="AY10" s="38"/>
      <c r="AZ10" s="25">
        <v>116119</v>
      </c>
      <c r="BA10" s="38"/>
      <c r="BB10" s="38"/>
      <c r="BC10" s="25">
        <v>110429</v>
      </c>
      <c r="BD10" s="38"/>
      <c r="BE10" s="38"/>
      <c r="BF10" s="25"/>
      <c r="BG10" s="38"/>
      <c r="BH10" s="38"/>
      <c r="BI10" s="25"/>
      <c r="BJ10" s="38"/>
      <c r="BK10" s="38"/>
      <c r="BL10" s="25"/>
      <c r="BM10" s="38"/>
      <c r="BN10" s="38"/>
      <c r="BO10" s="25"/>
      <c r="BP10" s="38"/>
      <c r="BQ10" s="38"/>
    </row>
    <row r="11" spans="1:69" x14ac:dyDescent="0.2">
      <c r="A11" s="30" t="s">
        <v>24</v>
      </c>
      <c r="B11" s="30" t="s">
        <v>25</v>
      </c>
      <c r="C11" s="30">
        <f t="shared" si="0"/>
        <v>0</v>
      </c>
      <c r="D11" s="178"/>
      <c r="E11" s="179"/>
      <c r="F11" s="179"/>
      <c r="G11" s="179"/>
      <c r="H11" s="179"/>
      <c r="I11" s="179"/>
      <c r="J11" s="179"/>
      <c r="K11" s="179"/>
      <c r="L11" s="179"/>
      <c r="M11" s="179" t="s">
        <v>26</v>
      </c>
      <c r="N11" s="179" t="s">
        <v>26</v>
      </c>
      <c r="O11" s="179"/>
      <c r="P11" s="179"/>
      <c r="Q11" s="179"/>
      <c r="R11" s="179"/>
      <c r="S11" s="179"/>
      <c r="T11" s="179"/>
      <c r="U11" s="179"/>
      <c r="V11" s="180"/>
      <c r="W11" s="180"/>
      <c r="X11" s="179"/>
      <c r="Y11" s="179"/>
      <c r="Z11" s="179"/>
      <c r="AA11" s="78"/>
      <c r="AB11" s="179"/>
      <c r="AC11" s="179"/>
      <c r="AD11" s="81" t="s">
        <v>584</v>
      </c>
      <c r="AE11" s="179"/>
      <c r="AF11" s="179"/>
      <c r="AG11" s="179"/>
      <c r="AH11" s="81">
        <v>84289</v>
      </c>
      <c r="AI11" s="38"/>
      <c r="AJ11" s="38"/>
      <c r="AK11" s="81">
        <v>84309</v>
      </c>
      <c r="AL11" s="38"/>
      <c r="AM11" s="76"/>
      <c r="AN11" s="81">
        <v>84329</v>
      </c>
      <c r="AO11" s="38"/>
      <c r="AP11" s="38"/>
      <c r="AQ11" s="81">
        <v>84349</v>
      </c>
      <c r="AR11" s="38"/>
      <c r="AS11" s="38"/>
      <c r="AT11" s="81">
        <v>84369</v>
      </c>
      <c r="AU11" s="38"/>
      <c r="AV11" s="38"/>
      <c r="AW11" s="81">
        <v>79139</v>
      </c>
      <c r="AX11" s="38"/>
      <c r="AY11" s="38"/>
      <c r="AZ11" s="25">
        <v>116119</v>
      </c>
      <c r="BA11" s="38"/>
      <c r="BB11" s="38"/>
      <c r="BC11" s="25">
        <v>110429</v>
      </c>
      <c r="BD11" s="38"/>
      <c r="BE11" s="38"/>
      <c r="BF11" s="25"/>
      <c r="BG11" s="38"/>
      <c r="BH11" s="38"/>
      <c r="BI11" s="25"/>
      <c r="BJ11" s="38"/>
      <c r="BK11" s="38"/>
      <c r="BL11" s="25"/>
      <c r="BM11" s="38"/>
      <c r="BN11" s="38"/>
      <c r="BO11" s="25"/>
      <c r="BP11" s="38"/>
      <c r="BQ11" s="38"/>
    </row>
    <row r="12" spans="1:69" x14ac:dyDescent="0.2">
      <c r="A12" s="30" t="s">
        <v>24</v>
      </c>
      <c r="B12" s="30" t="s">
        <v>25</v>
      </c>
      <c r="C12" s="30">
        <f t="shared" si="0"/>
        <v>0</v>
      </c>
      <c r="D12" s="178"/>
      <c r="E12" s="179"/>
      <c r="F12" s="179"/>
      <c r="G12" s="179"/>
      <c r="H12" s="179"/>
      <c r="I12" s="179"/>
      <c r="J12" s="179"/>
      <c r="K12" s="179"/>
      <c r="L12" s="179"/>
      <c r="M12" s="179" t="s">
        <v>26</v>
      </c>
      <c r="N12" s="179" t="s">
        <v>26</v>
      </c>
      <c r="O12" s="179"/>
      <c r="P12" s="179"/>
      <c r="Q12" s="179"/>
      <c r="R12" s="179"/>
      <c r="S12" s="179"/>
      <c r="T12" s="179"/>
      <c r="U12" s="179"/>
      <c r="V12" s="180"/>
      <c r="W12" s="180"/>
      <c r="X12" s="179"/>
      <c r="Y12" s="179"/>
      <c r="Z12" s="179"/>
      <c r="AA12" s="78"/>
      <c r="AB12" s="179"/>
      <c r="AC12" s="179"/>
      <c r="AD12" s="81" t="s">
        <v>584</v>
      </c>
      <c r="AE12" s="179"/>
      <c r="AF12" s="179"/>
      <c r="AG12" s="179"/>
      <c r="AH12" s="81">
        <v>84289</v>
      </c>
      <c r="AI12" s="38"/>
      <c r="AJ12" s="38"/>
      <c r="AK12" s="81">
        <v>84309</v>
      </c>
      <c r="AL12" s="38"/>
      <c r="AM12" s="38"/>
      <c r="AN12" s="81">
        <v>84329</v>
      </c>
      <c r="AO12" s="38"/>
      <c r="AP12" s="38"/>
      <c r="AQ12" s="81">
        <v>84349</v>
      </c>
      <c r="AR12" s="38"/>
      <c r="AS12" s="38"/>
      <c r="AT12" s="81">
        <v>84369</v>
      </c>
      <c r="AU12" s="38"/>
      <c r="AV12" s="38"/>
      <c r="AW12" s="81">
        <v>79139</v>
      </c>
      <c r="AX12" s="38"/>
      <c r="AY12" s="38"/>
      <c r="AZ12" s="25">
        <v>116119</v>
      </c>
      <c r="BA12" s="38"/>
      <c r="BB12" s="38"/>
      <c r="BC12" s="25">
        <v>110429</v>
      </c>
      <c r="BD12" s="38"/>
      <c r="BE12" s="38"/>
      <c r="BF12" s="25"/>
      <c r="BG12" s="38"/>
      <c r="BH12" s="38"/>
      <c r="BI12" s="25"/>
      <c r="BJ12" s="38"/>
      <c r="BK12" s="38"/>
      <c r="BL12" s="25"/>
      <c r="BM12" s="38"/>
      <c r="BN12" s="38"/>
      <c r="BO12" s="25"/>
      <c r="BP12" s="38"/>
      <c r="BQ12" s="38"/>
    </row>
    <row r="13" spans="1:69" x14ac:dyDescent="0.2">
      <c r="A13" s="30" t="s">
        <v>24</v>
      </c>
      <c r="B13" s="30" t="s">
        <v>25</v>
      </c>
      <c r="C13" s="30">
        <f t="shared" si="0"/>
        <v>0</v>
      </c>
      <c r="D13" s="178"/>
      <c r="E13" s="179"/>
      <c r="F13" s="179"/>
      <c r="G13" s="179"/>
      <c r="H13" s="179"/>
      <c r="I13" s="179"/>
      <c r="J13" s="179"/>
      <c r="K13" s="179"/>
      <c r="L13" s="179"/>
      <c r="M13" s="179" t="s">
        <v>26</v>
      </c>
      <c r="N13" s="179" t="s">
        <v>26</v>
      </c>
      <c r="O13" s="179"/>
      <c r="P13" s="179"/>
      <c r="Q13" s="179"/>
      <c r="R13" s="179"/>
      <c r="S13" s="179"/>
      <c r="T13" s="179"/>
      <c r="U13" s="179"/>
      <c r="V13" s="180"/>
      <c r="W13" s="180"/>
      <c r="X13" s="179"/>
      <c r="Y13" s="179"/>
      <c r="Z13" s="179"/>
      <c r="AA13" s="78"/>
      <c r="AB13" s="179"/>
      <c r="AC13" s="179"/>
      <c r="AD13" s="81" t="s">
        <v>584</v>
      </c>
      <c r="AE13" s="179"/>
      <c r="AF13" s="179"/>
      <c r="AG13" s="179"/>
      <c r="AH13" s="81">
        <v>84289</v>
      </c>
      <c r="AI13" s="38"/>
      <c r="AJ13" s="38"/>
      <c r="AK13" s="81">
        <v>84309</v>
      </c>
      <c r="AL13" s="38"/>
      <c r="AM13" s="38"/>
      <c r="AN13" s="81">
        <v>84329</v>
      </c>
      <c r="AO13" s="38"/>
      <c r="AP13" s="38"/>
      <c r="AQ13" s="81">
        <v>84349</v>
      </c>
      <c r="AR13" s="38"/>
      <c r="AS13" s="38"/>
      <c r="AT13" s="81">
        <v>84369</v>
      </c>
      <c r="AU13" s="38"/>
      <c r="AV13" s="38"/>
      <c r="AW13" s="81">
        <v>79139</v>
      </c>
      <c r="AX13" s="38"/>
      <c r="AY13" s="38"/>
      <c r="AZ13" s="25">
        <v>116119</v>
      </c>
      <c r="BA13" s="38"/>
      <c r="BB13" s="38"/>
      <c r="BC13" s="25">
        <v>110429</v>
      </c>
      <c r="BD13" s="38"/>
      <c r="BE13" s="38"/>
      <c r="BF13" s="25"/>
      <c r="BG13" s="38"/>
      <c r="BH13" s="38"/>
      <c r="BI13" s="25"/>
      <c r="BJ13" s="38"/>
      <c r="BK13" s="38"/>
      <c r="BL13" s="25"/>
      <c r="BM13" s="38"/>
      <c r="BN13" s="38"/>
      <c r="BO13" s="25"/>
      <c r="BP13" s="38"/>
      <c r="BQ13" s="38"/>
    </row>
    <row r="14" spans="1:69" x14ac:dyDescent="0.2">
      <c r="A14" s="30" t="s">
        <v>24</v>
      </c>
      <c r="B14" s="30" t="s">
        <v>25</v>
      </c>
      <c r="C14" s="30">
        <f t="shared" si="0"/>
        <v>0</v>
      </c>
      <c r="D14" s="178"/>
      <c r="E14" s="179"/>
      <c r="F14" s="179"/>
      <c r="G14" s="179"/>
      <c r="H14" s="179"/>
      <c r="I14" s="179"/>
      <c r="J14" s="179"/>
      <c r="K14" s="179"/>
      <c r="L14" s="179"/>
      <c r="M14" s="179" t="s">
        <v>26</v>
      </c>
      <c r="N14" s="179" t="s">
        <v>26</v>
      </c>
      <c r="O14" s="179"/>
      <c r="P14" s="179"/>
      <c r="Q14" s="179"/>
      <c r="R14" s="179"/>
      <c r="S14" s="179"/>
      <c r="T14" s="179"/>
      <c r="U14" s="179"/>
      <c r="V14" s="180"/>
      <c r="W14" s="180"/>
      <c r="X14" s="179"/>
      <c r="Y14" s="179"/>
      <c r="Z14" s="179"/>
      <c r="AA14" s="78"/>
      <c r="AB14" s="179"/>
      <c r="AC14" s="179"/>
      <c r="AD14" s="81" t="s">
        <v>584</v>
      </c>
      <c r="AE14" s="179"/>
      <c r="AF14" s="179"/>
      <c r="AG14" s="179"/>
      <c r="AH14" s="81">
        <v>84289</v>
      </c>
      <c r="AI14" s="38"/>
      <c r="AJ14" s="38"/>
      <c r="AK14" s="81">
        <v>84309</v>
      </c>
      <c r="AL14" s="38"/>
      <c r="AM14" s="38"/>
      <c r="AN14" s="81">
        <v>84329</v>
      </c>
      <c r="AO14" s="38"/>
      <c r="AP14" s="38"/>
      <c r="AQ14" s="81">
        <v>84349</v>
      </c>
      <c r="AR14" s="38"/>
      <c r="AS14" s="38"/>
      <c r="AT14" s="81">
        <v>84369</v>
      </c>
      <c r="AU14" s="38"/>
      <c r="AV14" s="38"/>
      <c r="AW14" s="81">
        <v>79139</v>
      </c>
      <c r="AX14" s="38"/>
      <c r="AY14" s="38"/>
      <c r="AZ14" s="25">
        <v>116119</v>
      </c>
      <c r="BA14" s="38"/>
      <c r="BB14" s="38"/>
      <c r="BC14" s="25">
        <v>110429</v>
      </c>
      <c r="BD14" s="38"/>
      <c r="BE14" s="38"/>
      <c r="BF14" s="25"/>
      <c r="BG14" s="38"/>
      <c r="BH14" s="38"/>
      <c r="BI14" s="25"/>
      <c r="BJ14" s="38"/>
      <c r="BK14" s="38"/>
      <c r="BL14" s="25"/>
      <c r="BM14" s="38"/>
      <c r="BN14" s="38"/>
      <c r="BO14" s="25"/>
      <c r="BP14" s="38"/>
      <c r="BQ14" s="38"/>
    </row>
    <row r="15" spans="1:69" x14ac:dyDescent="0.2">
      <c r="A15" s="30" t="s">
        <v>24</v>
      </c>
      <c r="B15" s="30" t="s">
        <v>25</v>
      </c>
      <c r="C15" s="30">
        <f t="shared" si="0"/>
        <v>0</v>
      </c>
      <c r="D15" s="178"/>
      <c r="E15" s="179"/>
      <c r="F15" s="179"/>
      <c r="G15" s="179"/>
      <c r="H15" s="179"/>
      <c r="I15" s="179"/>
      <c r="J15" s="179"/>
      <c r="K15" s="179"/>
      <c r="L15" s="179"/>
      <c r="M15" s="179" t="s">
        <v>26</v>
      </c>
      <c r="N15" s="179" t="s">
        <v>26</v>
      </c>
      <c r="O15" s="179"/>
      <c r="P15" s="179"/>
      <c r="Q15" s="179"/>
      <c r="R15" s="179"/>
      <c r="S15" s="179"/>
      <c r="T15" s="179"/>
      <c r="U15" s="179"/>
      <c r="V15" s="180"/>
      <c r="W15" s="180"/>
      <c r="X15" s="179"/>
      <c r="Y15" s="179"/>
      <c r="Z15" s="179"/>
      <c r="AA15" s="78"/>
      <c r="AB15" s="179"/>
      <c r="AC15" s="179"/>
      <c r="AD15" s="81" t="s">
        <v>584</v>
      </c>
      <c r="AE15" s="179"/>
      <c r="AF15" s="179"/>
      <c r="AG15" s="179"/>
      <c r="AH15" s="81">
        <v>84289</v>
      </c>
      <c r="AI15" s="38"/>
      <c r="AJ15" s="38"/>
      <c r="AK15" s="81">
        <v>84309</v>
      </c>
      <c r="AL15" s="38"/>
      <c r="AM15" s="38"/>
      <c r="AN15" s="81">
        <v>84329</v>
      </c>
      <c r="AO15" s="38"/>
      <c r="AP15" s="38"/>
      <c r="AQ15" s="81">
        <v>84349</v>
      </c>
      <c r="AR15" s="38"/>
      <c r="AS15" s="38"/>
      <c r="AT15" s="81">
        <v>84369</v>
      </c>
      <c r="AU15" s="38"/>
      <c r="AV15" s="38"/>
      <c r="AW15" s="81">
        <v>79139</v>
      </c>
      <c r="AX15" s="38"/>
      <c r="AY15" s="38"/>
      <c r="AZ15" s="25">
        <v>116119</v>
      </c>
      <c r="BA15" s="38"/>
      <c r="BB15" s="38"/>
      <c r="BC15" s="25">
        <v>110429</v>
      </c>
      <c r="BD15" s="38"/>
      <c r="BE15" s="38"/>
      <c r="BF15" s="25"/>
      <c r="BG15" s="38"/>
      <c r="BH15" s="38"/>
      <c r="BI15" s="25"/>
      <c r="BJ15" s="38"/>
      <c r="BK15" s="38"/>
      <c r="BL15" s="25"/>
      <c r="BM15" s="38"/>
      <c r="BN15" s="38"/>
      <c r="BO15" s="25"/>
      <c r="BP15" s="38"/>
      <c r="BQ15" s="38"/>
    </row>
    <row r="16" spans="1:69" x14ac:dyDescent="0.2">
      <c r="A16" s="30" t="s">
        <v>24</v>
      </c>
      <c r="B16" s="30" t="s">
        <v>25</v>
      </c>
      <c r="C16" s="30">
        <f t="shared" si="0"/>
        <v>0</v>
      </c>
      <c r="D16" s="178"/>
      <c r="E16" s="179"/>
      <c r="F16" s="179"/>
      <c r="G16" s="179"/>
      <c r="H16" s="179"/>
      <c r="I16" s="179"/>
      <c r="J16" s="179"/>
      <c r="K16" s="179"/>
      <c r="L16" s="179"/>
      <c r="M16" s="179" t="s">
        <v>26</v>
      </c>
      <c r="N16" s="179" t="s">
        <v>26</v>
      </c>
      <c r="O16" s="179"/>
      <c r="P16" s="179"/>
      <c r="Q16" s="179"/>
      <c r="R16" s="179"/>
      <c r="S16" s="179"/>
      <c r="T16" s="179"/>
      <c r="U16" s="179"/>
      <c r="V16" s="180"/>
      <c r="W16" s="180"/>
      <c r="X16" s="179"/>
      <c r="Y16" s="179"/>
      <c r="Z16" s="179"/>
      <c r="AA16" s="78"/>
      <c r="AB16" s="179"/>
      <c r="AC16" s="179"/>
      <c r="AD16" s="81" t="s">
        <v>584</v>
      </c>
      <c r="AE16" s="179"/>
      <c r="AF16" s="179"/>
      <c r="AG16" s="179"/>
      <c r="AH16" s="81">
        <v>84289</v>
      </c>
      <c r="AI16" s="38"/>
      <c r="AJ16" s="38"/>
      <c r="AK16" s="81">
        <v>84309</v>
      </c>
      <c r="AL16" s="38"/>
      <c r="AM16" s="38"/>
      <c r="AN16" s="81">
        <v>84329</v>
      </c>
      <c r="AO16" s="38"/>
      <c r="AP16" s="38"/>
      <c r="AQ16" s="81">
        <v>84349</v>
      </c>
      <c r="AR16" s="38"/>
      <c r="AS16" s="38"/>
      <c r="AT16" s="81">
        <v>84369</v>
      </c>
      <c r="AU16" s="38"/>
      <c r="AV16" s="38"/>
      <c r="AW16" s="81">
        <v>79139</v>
      </c>
      <c r="AX16" s="38"/>
      <c r="AY16" s="38"/>
      <c r="AZ16" s="25">
        <v>116119</v>
      </c>
      <c r="BA16" s="38"/>
      <c r="BB16" s="38"/>
      <c r="BC16" s="25">
        <v>110429</v>
      </c>
      <c r="BD16" s="38"/>
      <c r="BE16" s="38"/>
      <c r="BF16" s="25"/>
      <c r="BG16" s="38"/>
      <c r="BH16" s="38"/>
      <c r="BI16" s="25"/>
      <c r="BJ16" s="38"/>
      <c r="BK16" s="38"/>
      <c r="BL16" s="25"/>
      <c r="BM16" s="38"/>
      <c r="BN16" s="38"/>
      <c r="BO16" s="25"/>
      <c r="BP16" s="38"/>
      <c r="BQ16" s="38"/>
    </row>
    <row r="17" spans="1:69" x14ac:dyDescent="0.2">
      <c r="A17" s="30" t="s">
        <v>24</v>
      </c>
      <c r="B17" s="30" t="s">
        <v>25</v>
      </c>
      <c r="C17" s="30">
        <f t="shared" si="0"/>
        <v>0</v>
      </c>
      <c r="D17" s="178"/>
      <c r="E17" s="179"/>
      <c r="F17" s="179"/>
      <c r="G17" s="179"/>
      <c r="H17" s="179"/>
      <c r="I17" s="179"/>
      <c r="J17" s="179"/>
      <c r="K17" s="179"/>
      <c r="L17" s="179"/>
      <c r="M17" s="179" t="s">
        <v>26</v>
      </c>
      <c r="N17" s="179" t="s">
        <v>26</v>
      </c>
      <c r="O17" s="179"/>
      <c r="P17" s="179"/>
      <c r="Q17" s="179"/>
      <c r="R17" s="179"/>
      <c r="S17" s="179"/>
      <c r="T17" s="179"/>
      <c r="U17" s="179"/>
      <c r="V17" s="180"/>
      <c r="W17" s="180"/>
      <c r="X17" s="179"/>
      <c r="Y17" s="179"/>
      <c r="Z17" s="179"/>
      <c r="AA17" s="78"/>
      <c r="AB17" s="179"/>
      <c r="AC17" s="179"/>
      <c r="AD17" s="81" t="s">
        <v>584</v>
      </c>
      <c r="AE17" s="179"/>
      <c r="AF17" s="179"/>
      <c r="AG17" s="179"/>
      <c r="AH17" s="81">
        <v>84289</v>
      </c>
      <c r="AI17" s="38"/>
      <c r="AJ17" s="38"/>
      <c r="AK17" s="81">
        <v>84309</v>
      </c>
      <c r="AL17" s="38"/>
      <c r="AM17" s="38"/>
      <c r="AN17" s="81">
        <v>84329</v>
      </c>
      <c r="AO17" s="38"/>
      <c r="AP17" s="38"/>
      <c r="AQ17" s="81">
        <v>84349</v>
      </c>
      <c r="AR17" s="38"/>
      <c r="AS17" s="38"/>
      <c r="AT17" s="81">
        <v>84369</v>
      </c>
      <c r="AU17" s="38"/>
      <c r="AV17" s="38"/>
      <c r="AW17" s="81">
        <v>79139</v>
      </c>
      <c r="AX17" s="38"/>
      <c r="AY17" s="38"/>
      <c r="AZ17" s="25">
        <v>116119</v>
      </c>
      <c r="BA17" s="38"/>
      <c r="BB17" s="38"/>
      <c r="BC17" s="25">
        <v>110429</v>
      </c>
      <c r="BD17" s="38"/>
      <c r="BE17" s="38"/>
      <c r="BF17" s="25"/>
      <c r="BG17" s="38"/>
      <c r="BH17" s="38"/>
      <c r="BI17" s="25"/>
      <c r="BJ17" s="38"/>
      <c r="BK17" s="38"/>
      <c r="BL17" s="25"/>
      <c r="BM17" s="38"/>
      <c r="BN17" s="38"/>
      <c r="BO17" s="25"/>
      <c r="BP17" s="38"/>
      <c r="BQ17" s="38"/>
    </row>
    <row r="18" spans="1:69" x14ac:dyDescent="0.2">
      <c r="A18" s="30" t="s">
        <v>24</v>
      </c>
      <c r="B18" s="30" t="s">
        <v>25</v>
      </c>
      <c r="C18" s="30">
        <f t="shared" si="0"/>
        <v>0</v>
      </c>
      <c r="D18" s="178"/>
      <c r="E18" s="179"/>
      <c r="F18" s="179"/>
      <c r="G18" s="179"/>
      <c r="H18" s="179"/>
      <c r="I18" s="179"/>
      <c r="J18" s="179"/>
      <c r="K18" s="179"/>
      <c r="L18" s="179"/>
      <c r="M18" s="179" t="s">
        <v>26</v>
      </c>
      <c r="N18" s="179" t="s">
        <v>26</v>
      </c>
      <c r="O18" s="179"/>
      <c r="P18" s="179"/>
      <c r="Q18" s="179"/>
      <c r="R18" s="179"/>
      <c r="S18" s="179"/>
      <c r="T18" s="179"/>
      <c r="U18" s="179"/>
      <c r="V18" s="180"/>
      <c r="W18" s="180"/>
      <c r="X18" s="179"/>
      <c r="Y18" s="179"/>
      <c r="Z18" s="179"/>
      <c r="AA18" s="78"/>
      <c r="AB18" s="179"/>
      <c r="AC18" s="179"/>
      <c r="AD18" s="81" t="s">
        <v>584</v>
      </c>
      <c r="AE18" s="179"/>
      <c r="AF18" s="179"/>
      <c r="AG18" s="179"/>
      <c r="AH18" s="81">
        <v>84289</v>
      </c>
      <c r="AI18" s="38"/>
      <c r="AJ18" s="38"/>
      <c r="AK18" s="81">
        <v>84309</v>
      </c>
      <c r="AL18" s="38"/>
      <c r="AM18" s="38"/>
      <c r="AN18" s="81">
        <v>84329</v>
      </c>
      <c r="AO18" s="38"/>
      <c r="AP18" s="38"/>
      <c r="AQ18" s="81">
        <v>84349</v>
      </c>
      <c r="AR18" s="38"/>
      <c r="AS18" s="38"/>
      <c r="AT18" s="81">
        <v>84369</v>
      </c>
      <c r="AU18" s="38"/>
      <c r="AV18" s="38"/>
      <c r="AW18" s="81">
        <v>79139</v>
      </c>
      <c r="AX18" s="38"/>
      <c r="AY18" s="38"/>
      <c r="AZ18" s="25">
        <v>116119</v>
      </c>
      <c r="BA18" s="38"/>
      <c r="BB18" s="38"/>
      <c r="BC18" s="25">
        <v>110429</v>
      </c>
      <c r="BD18" s="38"/>
      <c r="BE18" s="38"/>
      <c r="BF18" s="25"/>
      <c r="BG18" s="38"/>
      <c r="BH18" s="38"/>
      <c r="BI18" s="25"/>
      <c r="BJ18" s="38"/>
      <c r="BK18" s="38"/>
      <c r="BL18" s="25"/>
      <c r="BM18" s="38"/>
      <c r="BN18" s="38"/>
      <c r="BO18" s="25"/>
      <c r="BP18" s="38"/>
      <c r="BQ18" s="38"/>
    </row>
    <row r="19" spans="1:69" x14ac:dyDescent="0.2">
      <c r="A19" s="30" t="s">
        <v>24</v>
      </c>
      <c r="B19" s="30" t="s">
        <v>25</v>
      </c>
      <c r="C19" s="30">
        <f t="shared" si="0"/>
        <v>0</v>
      </c>
      <c r="D19" s="178"/>
      <c r="E19" s="179"/>
      <c r="F19" s="179"/>
      <c r="G19" s="179"/>
      <c r="H19" s="179"/>
      <c r="I19" s="179"/>
      <c r="J19" s="179"/>
      <c r="K19" s="179"/>
      <c r="L19" s="179"/>
      <c r="M19" s="179" t="s">
        <v>26</v>
      </c>
      <c r="N19" s="179" t="s">
        <v>26</v>
      </c>
      <c r="O19" s="179"/>
      <c r="P19" s="179"/>
      <c r="Q19" s="179"/>
      <c r="R19" s="179"/>
      <c r="S19" s="179"/>
      <c r="T19" s="179"/>
      <c r="U19" s="179"/>
      <c r="V19" s="180"/>
      <c r="W19" s="180"/>
      <c r="X19" s="179"/>
      <c r="Y19" s="179"/>
      <c r="Z19" s="179"/>
      <c r="AA19" s="78"/>
      <c r="AB19" s="179"/>
      <c r="AC19" s="179"/>
      <c r="AD19" s="81" t="s">
        <v>584</v>
      </c>
      <c r="AE19" s="179"/>
      <c r="AF19" s="179"/>
      <c r="AG19" s="179"/>
      <c r="AH19" s="81">
        <v>84289</v>
      </c>
      <c r="AI19" s="38"/>
      <c r="AJ19" s="38"/>
      <c r="AK19" s="81">
        <v>84309</v>
      </c>
      <c r="AL19" s="38"/>
      <c r="AM19" s="38"/>
      <c r="AN19" s="81">
        <v>84329</v>
      </c>
      <c r="AO19" s="38"/>
      <c r="AP19" s="38"/>
      <c r="AQ19" s="81">
        <v>84349</v>
      </c>
      <c r="AR19" s="38"/>
      <c r="AS19" s="38"/>
      <c r="AT19" s="81">
        <v>84369</v>
      </c>
      <c r="AU19" s="38"/>
      <c r="AV19" s="38"/>
      <c r="AW19" s="81">
        <v>79139</v>
      </c>
      <c r="AX19" s="38"/>
      <c r="AY19" s="38"/>
      <c r="AZ19" s="25">
        <v>116119</v>
      </c>
      <c r="BA19" s="38"/>
      <c r="BB19" s="38"/>
      <c r="BC19" s="25">
        <v>110429</v>
      </c>
      <c r="BD19" s="38"/>
      <c r="BE19" s="38"/>
      <c r="BF19" s="25"/>
      <c r="BG19" s="38"/>
      <c r="BH19" s="38"/>
      <c r="BI19" s="25"/>
      <c r="BJ19" s="38"/>
      <c r="BK19" s="38"/>
      <c r="BL19" s="25"/>
      <c r="BM19" s="38"/>
      <c r="BN19" s="38"/>
      <c r="BO19" s="25"/>
      <c r="BP19" s="38"/>
      <c r="BQ19" s="38"/>
    </row>
    <row r="20" spans="1:69" x14ac:dyDescent="0.2">
      <c r="A20" s="30" t="s">
        <v>24</v>
      </c>
      <c r="B20" s="30" t="s">
        <v>25</v>
      </c>
      <c r="C20" s="30">
        <f t="shared" si="0"/>
        <v>0</v>
      </c>
      <c r="D20" s="178"/>
      <c r="E20" s="179"/>
      <c r="F20" s="179"/>
      <c r="G20" s="179"/>
      <c r="H20" s="179"/>
      <c r="I20" s="179"/>
      <c r="J20" s="179"/>
      <c r="K20" s="179"/>
      <c r="L20" s="179"/>
      <c r="M20" s="179" t="s">
        <v>26</v>
      </c>
      <c r="N20" s="179" t="s">
        <v>26</v>
      </c>
      <c r="O20" s="179"/>
      <c r="P20" s="179"/>
      <c r="Q20" s="179"/>
      <c r="R20" s="179"/>
      <c r="S20" s="179"/>
      <c r="T20" s="179"/>
      <c r="U20" s="179"/>
      <c r="V20" s="180"/>
      <c r="W20" s="180"/>
      <c r="X20" s="179"/>
      <c r="Y20" s="179"/>
      <c r="Z20" s="179"/>
      <c r="AA20" s="78"/>
      <c r="AB20" s="179"/>
      <c r="AC20" s="179"/>
      <c r="AD20" s="81" t="s">
        <v>584</v>
      </c>
      <c r="AE20" s="179"/>
      <c r="AF20" s="179"/>
      <c r="AG20" s="179"/>
      <c r="AH20" s="81">
        <v>84289</v>
      </c>
      <c r="AI20" s="38"/>
      <c r="AJ20" s="38"/>
      <c r="AK20" s="81">
        <v>84309</v>
      </c>
      <c r="AL20" s="38"/>
      <c r="AM20" s="38"/>
      <c r="AN20" s="81">
        <v>84329</v>
      </c>
      <c r="AO20" s="38"/>
      <c r="AP20" s="38"/>
      <c r="AQ20" s="81">
        <v>84349</v>
      </c>
      <c r="AR20" s="38"/>
      <c r="AS20" s="38"/>
      <c r="AT20" s="81">
        <v>84369</v>
      </c>
      <c r="AU20" s="38"/>
      <c r="AV20" s="38"/>
      <c r="AW20" s="81">
        <v>79139</v>
      </c>
      <c r="AX20" s="38"/>
      <c r="AY20" s="38"/>
      <c r="AZ20" s="25">
        <v>116119</v>
      </c>
      <c r="BA20" s="38"/>
      <c r="BB20" s="38"/>
      <c r="BC20" s="25">
        <v>110429</v>
      </c>
      <c r="BD20" s="38"/>
      <c r="BE20" s="38"/>
      <c r="BF20" s="25"/>
      <c r="BG20" s="38"/>
      <c r="BH20" s="38"/>
      <c r="BI20" s="25"/>
      <c r="BJ20" s="38"/>
      <c r="BK20" s="38"/>
      <c r="BL20" s="25"/>
      <c r="BM20" s="38"/>
      <c r="BN20" s="38"/>
      <c r="BO20" s="25"/>
      <c r="BP20" s="38"/>
      <c r="BQ20" s="38"/>
    </row>
    <row r="21" spans="1:69" x14ac:dyDescent="0.2">
      <c r="A21" s="30" t="s">
        <v>24</v>
      </c>
      <c r="B21" s="30" t="s">
        <v>25</v>
      </c>
      <c r="C21" s="30">
        <f t="shared" si="0"/>
        <v>0</v>
      </c>
      <c r="D21" s="178"/>
      <c r="E21" s="179"/>
      <c r="F21" s="179"/>
      <c r="G21" s="179"/>
      <c r="H21" s="179"/>
      <c r="I21" s="179"/>
      <c r="J21" s="179"/>
      <c r="K21" s="179"/>
      <c r="L21" s="179"/>
      <c r="M21" s="179" t="s">
        <v>26</v>
      </c>
      <c r="N21" s="179" t="s">
        <v>26</v>
      </c>
      <c r="O21" s="179"/>
      <c r="P21" s="179"/>
      <c r="Q21" s="179"/>
      <c r="R21" s="179"/>
      <c r="S21" s="179"/>
      <c r="T21" s="179"/>
      <c r="U21" s="179"/>
      <c r="V21" s="180"/>
      <c r="W21" s="180"/>
      <c r="X21" s="179"/>
      <c r="Y21" s="179"/>
      <c r="Z21" s="179"/>
      <c r="AA21" s="78"/>
      <c r="AB21" s="179"/>
      <c r="AC21" s="179"/>
      <c r="AD21" s="81" t="s">
        <v>584</v>
      </c>
      <c r="AE21" s="179"/>
      <c r="AF21" s="179"/>
      <c r="AG21" s="179"/>
      <c r="AH21" s="81">
        <v>84289</v>
      </c>
      <c r="AI21" s="38"/>
      <c r="AJ21" s="38"/>
      <c r="AK21" s="81">
        <v>84309</v>
      </c>
      <c r="AL21" s="38"/>
      <c r="AM21" s="38"/>
      <c r="AN21" s="81">
        <v>84329</v>
      </c>
      <c r="AO21" s="38"/>
      <c r="AP21" s="38"/>
      <c r="AQ21" s="81">
        <v>84349</v>
      </c>
      <c r="AR21" s="38"/>
      <c r="AS21" s="38"/>
      <c r="AT21" s="81">
        <v>84369</v>
      </c>
      <c r="AU21" s="38"/>
      <c r="AV21" s="38"/>
      <c r="AW21" s="81">
        <v>79139</v>
      </c>
      <c r="AX21" s="38"/>
      <c r="AY21" s="38"/>
      <c r="AZ21" s="25">
        <v>116119</v>
      </c>
      <c r="BA21" s="38"/>
      <c r="BB21" s="38"/>
      <c r="BC21" s="25">
        <v>110429</v>
      </c>
      <c r="BD21" s="38"/>
      <c r="BE21" s="38"/>
      <c r="BF21" s="25"/>
      <c r="BG21" s="38"/>
      <c r="BH21" s="38"/>
      <c r="BI21" s="25"/>
      <c r="BJ21" s="38"/>
      <c r="BK21" s="38"/>
      <c r="BL21" s="25"/>
      <c r="BM21" s="38"/>
      <c r="BN21" s="38"/>
      <c r="BO21" s="25"/>
      <c r="BP21" s="38"/>
      <c r="BQ21" s="38"/>
    </row>
    <row r="22" spans="1:69" x14ac:dyDescent="0.2">
      <c r="A22" s="30" t="s">
        <v>24</v>
      </c>
      <c r="B22" s="30" t="s">
        <v>25</v>
      </c>
      <c r="C22" s="30">
        <f t="shared" si="0"/>
        <v>0</v>
      </c>
      <c r="D22" s="178"/>
      <c r="E22" s="179"/>
      <c r="F22" s="179"/>
      <c r="G22" s="179"/>
      <c r="H22" s="179"/>
      <c r="I22" s="179"/>
      <c r="J22" s="179"/>
      <c r="K22" s="179"/>
      <c r="L22" s="179"/>
      <c r="M22" s="179" t="s">
        <v>26</v>
      </c>
      <c r="N22" s="179" t="s">
        <v>26</v>
      </c>
      <c r="O22" s="179"/>
      <c r="P22" s="179"/>
      <c r="Q22" s="179"/>
      <c r="R22" s="179"/>
      <c r="S22" s="179"/>
      <c r="T22" s="179"/>
      <c r="U22" s="179"/>
      <c r="V22" s="180"/>
      <c r="W22" s="180"/>
      <c r="X22" s="179"/>
      <c r="Y22" s="179"/>
      <c r="Z22" s="179"/>
      <c r="AA22" s="78"/>
      <c r="AB22" s="179"/>
      <c r="AC22" s="179"/>
      <c r="AD22" s="81" t="s">
        <v>584</v>
      </c>
      <c r="AE22" s="179"/>
      <c r="AF22" s="179"/>
      <c r="AG22" s="179"/>
      <c r="AH22" s="81">
        <v>84289</v>
      </c>
      <c r="AI22" s="38"/>
      <c r="AJ22" s="38"/>
      <c r="AK22" s="81">
        <v>84309</v>
      </c>
      <c r="AL22" s="38"/>
      <c r="AM22" s="38"/>
      <c r="AN22" s="81">
        <v>84329</v>
      </c>
      <c r="AO22" s="38"/>
      <c r="AP22" s="38"/>
      <c r="AQ22" s="81">
        <v>84349</v>
      </c>
      <c r="AR22" s="38"/>
      <c r="AS22" s="38"/>
      <c r="AT22" s="81">
        <v>84369</v>
      </c>
      <c r="AU22" s="38"/>
      <c r="AV22" s="38"/>
      <c r="AW22" s="81">
        <v>79139</v>
      </c>
      <c r="AX22" s="38"/>
      <c r="AY22" s="38"/>
      <c r="AZ22" s="25">
        <v>116119</v>
      </c>
      <c r="BA22" s="38"/>
      <c r="BB22" s="38"/>
      <c r="BC22" s="25">
        <v>110429</v>
      </c>
      <c r="BD22" s="38"/>
      <c r="BE22" s="38"/>
      <c r="BF22" s="25"/>
      <c r="BG22" s="38"/>
      <c r="BH22" s="38"/>
      <c r="BI22" s="25"/>
      <c r="BJ22" s="38"/>
      <c r="BK22" s="38"/>
      <c r="BL22" s="25"/>
      <c r="BM22" s="38"/>
      <c r="BN22" s="38"/>
      <c r="BO22" s="25"/>
      <c r="BP22" s="38"/>
      <c r="BQ22" s="38"/>
    </row>
    <row r="23" spans="1:69" x14ac:dyDescent="0.2">
      <c r="A23" s="30" t="s">
        <v>24</v>
      </c>
      <c r="B23" s="30" t="s">
        <v>25</v>
      </c>
      <c r="C23" s="30">
        <f t="shared" si="0"/>
        <v>0</v>
      </c>
      <c r="D23" s="178"/>
      <c r="E23" s="179"/>
      <c r="F23" s="179"/>
      <c r="G23" s="179"/>
      <c r="H23" s="179"/>
      <c r="I23" s="179"/>
      <c r="J23" s="179"/>
      <c r="K23" s="179"/>
      <c r="L23" s="179"/>
      <c r="M23" s="179" t="s">
        <v>26</v>
      </c>
      <c r="N23" s="179" t="s">
        <v>26</v>
      </c>
      <c r="O23" s="179"/>
      <c r="P23" s="179"/>
      <c r="Q23" s="179"/>
      <c r="R23" s="179"/>
      <c r="S23" s="179"/>
      <c r="T23" s="179"/>
      <c r="U23" s="179"/>
      <c r="V23" s="180"/>
      <c r="W23" s="180"/>
      <c r="X23" s="179"/>
      <c r="Y23" s="179"/>
      <c r="Z23" s="179"/>
      <c r="AA23" s="78"/>
      <c r="AB23" s="179"/>
      <c r="AC23" s="179"/>
      <c r="AD23" s="81" t="s">
        <v>584</v>
      </c>
      <c r="AE23" s="179"/>
      <c r="AF23" s="179"/>
      <c r="AG23" s="179"/>
      <c r="AH23" s="81">
        <v>84289</v>
      </c>
      <c r="AI23" s="38"/>
      <c r="AJ23" s="38"/>
      <c r="AK23" s="81">
        <v>84309</v>
      </c>
      <c r="AL23" s="38"/>
      <c r="AM23" s="38"/>
      <c r="AN23" s="81">
        <v>84329</v>
      </c>
      <c r="AO23" s="38"/>
      <c r="AP23" s="38"/>
      <c r="AQ23" s="81">
        <v>84349</v>
      </c>
      <c r="AR23" s="38"/>
      <c r="AS23" s="38"/>
      <c r="AT23" s="81">
        <v>84369</v>
      </c>
      <c r="AU23" s="38"/>
      <c r="AV23" s="38"/>
      <c r="AW23" s="81">
        <v>79139</v>
      </c>
      <c r="AX23" s="38"/>
      <c r="AY23" s="38"/>
      <c r="AZ23" s="25">
        <v>116119</v>
      </c>
      <c r="BA23" s="38"/>
      <c r="BB23" s="38"/>
      <c r="BC23" s="25">
        <v>110429</v>
      </c>
      <c r="BD23" s="38"/>
      <c r="BE23" s="38"/>
      <c r="BF23" s="25"/>
      <c r="BG23" s="38"/>
      <c r="BH23" s="38"/>
      <c r="BI23" s="25"/>
      <c r="BJ23" s="38"/>
      <c r="BK23" s="38"/>
      <c r="BL23" s="25"/>
      <c r="BM23" s="38"/>
      <c r="BN23" s="38"/>
      <c r="BO23" s="25"/>
      <c r="BP23" s="38"/>
      <c r="BQ23" s="38"/>
    </row>
    <row r="24" spans="1:69" x14ac:dyDescent="0.2">
      <c r="A24" s="30" t="s">
        <v>24</v>
      </c>
      <c r="B24" s="30" t="s">
        <v>25</v>
      </c>
      <c r="C24" s="30">
        <f t="shared" si="0"/>
        <v>0</v>
      </c>
      <c r="D24" s="178"/>
      <c r="E24" s="179"/>
      <c r="F24" s="179"/>
      <c r="G24" s="179"/>
      <c r="H24" s="179"/>
      <c r="I24" s="179"/>
      <c r="J24" s="179"/>
      <c r="K24" s="179"/>
      <c r="L24" s="179"/>
      <c r="M24" s="179" t="s">
        <v>26</v>
      </c>
      <c r="N24" s="179" t="s">
        <v>26</v>
      </c>
      <c r="O24" s="179"/>
      <c r="P24" s="179"/>
      <c r="Q24" s="179"/>
      <c r="R24" s="179"/>
      <c r="S24" s="179"/>
      <c r="T24" s="179"/>
      <c r="U24" s="179"/>
      <c r="V24" s="180"/>
      <c r="W24" s="180"/>
      <c r="X24" s="179"/>
      <c r="Y24" s="179"/>
      <c r="Z24" s="179"/>
      <c r="AA24" s="78"/>
      <c r="AB24" s="179"/>
      <c r="AC24" s="179"/>
      <c r="AD24" s="81" t="s">
        <v>584</v>
      </c>
      <c r="AE24" s="179"/>
      <c r="AF24" s="179"/>
      <c r="AG24" s="179"/>
      <c r="AH24" s="81">
        <v>84289</v>
      </c>
      <c r="AI24" s="38"/>
      <c r="AJ24" s="38"/>
      <c r="AK24" s="81">
        <v>84309</v>
      </c>
      <c r="AL24" s="38"/>
      <c r="AM24" s="38"/>
      <c r="AN24" s="81">
        <v>84329</v>
      </c>
      <c r="AO24" s="38"/>
      <c r="AP24" s="38"/>
      <c r="AQ24" s="81">
        <v>84349</v>
      </c>
      <c r="AR24" s="38"/>
      <c r="AS24" s="38"/>
      <c r="AT24" s="81">
        <v>84369</v>
      </c>
      <c r="AU24" s="38"/>
      <c r="AV24" s="38"/>
      <c r="AW24" s="81">
        <v>79139</v>
      </c>
      <c r="AX24" s="38"/>
      <c r="AY24" s="38"/>
      <c r="AZ24" s="25">
        <v>116119</v>
      </c>
      <c r="BA24" s="38"/>
      <c r="BB24" s="38"/>
      <c r="BC24" s="25">
        <v>110429</v>
      </c>
      <c r="BD24" s="38"/>
      <c r="BE24" s="38"/>
      <c r="BF24" s="25"/>
      <c r="BG24" s="38"/>
      <c r="BH24" s="38"/>
      <c r="BI24" s="25"/>
      <c r="BJ24" s="38"/>
      <c r="BK24" s="38"/>
      <c r="BL24" s="25"/>
      <c r="BM24" s="38"/>
      <c r="BN24" s="38"/>
      <c r="BO24" s="25"/>
      <c r="BP24" s="38"/>
      <c r="BQ24" s="38"/>
    </row>
    <row r="25" spans="1:69" x14ac:dyDescent="0.2">
      <c r="A25" s="30" t="s">
        <v>24</v>
      </c>
      <c r="B25" s="30" t="s">
        <v>25</v>
      </c>
      <c r="C25" s="30">
        <f t="shared" si="0"/>
        <v>0</v>
      </c>
      <c r="D25" s="178"/>
      <c r="E25" s="179"/>
      <c r="F25" s="179"/>
      <c r="G25" s="179"/>
      <c r="H25" s="179"/>
      <c r="I25" s="179"/>
      <c r="J25" s="179"/>
      <c r="K25" s="179"/>
      <c r="L25" s="179"/>
      <c r="M25" s="179" t="s">
        <v>26</v>
      </c>
      <c r="N25" s="179" t="s">
        <v>26</v>
      </c>
      <c r="O25" s="179"/>
      <c r="P25" s="179"/>
      <c r="Q25" s="179"/>
      <c r="R25" s="179"/>
      <c r="S25" s="179"/>
      <c r="T25" s="179"/>
      <c r="U25" s="179"/>
      <c r="V25" s="180"/>
      <c r="W25" s="180"/>
      <c r="X25" s="179"/>
      <c r="Y25" s="179"/>
      <c r="Z25" s="179"/>
      <c r="AA25" s="78"/>
      <c r="AB25" s="179"/>
      <c r="AC25" s="179"/>
      <c r="AD25" s="81" t="s">
        <v>584</v>
      </c>
      <c r="AE25" s="179"/>
      <c r="AF25" s="179"/>
      <c r="AG25" s="179"/>
      <c r="AH25" s="81">
        <v>84289</v>
      </c>
      <c r="AI25" s="38"/>
      <c r="AJ25" s="38"/>
      <c r="AK25" s="81">
        <v>84309</v>
      </c>
      <c r="AL25" s="38"/>
      <c r="AM25" s="38"/>
      <c r="AN25" s="81">
        <v>84329</v>
      </c>
      <c r="AO25" s="38"/>
      <c r="AP25" s="38"/>
      <c r="AQ25" s="81">
        <v>84349</v>
      </c>
      <c r="AR25" s="38"/>
      <c r="AS25" s="38"/>
      <c r="AT25" s="81">
        <v>84369</v>
      </c>
      <c r="AU25" s="38"/>
      <c r="AV25" s="38"/>
      <c r="AW25" s="81">
        <v>79139</v>
      </c>
      <c r="AX25" s="38"/>
      <c r="AY25" s="38"/>
      <c r="AZ25" s="25">
        <v>116119</v>
      </c>
      <c r="BA25" s="38"/>
      <c r="BB25" s="38"/>
      <c r="BC25" s="25">
        <v>110429</v>
      </c>
      <c r="BD25" s="38"/>
      <c r="BE25" s="38"/>
      <c r="BF25" s="25"/>
      <c r="BG25" s="38"/>
      <c r="BH25" s="38"/>
      <c r="BI25" s="25"/>
      <c r="BJ25" s="38"/>
      <c r="BK25" s="38"/>
      <c r="BL25" s="25"/>
      <c r="BM25" s="38"/>
      <c r="BN25" s="38"/>
      <c r="BO25" s="25"/>
      <c r="BP25" s="38"/>
      <c r="BQ25" s="38"/>
    </row>
    <row r="26" spans="1:69" x14ac:dyDescent="0.2">
      <c r="A26" s="30" t="s">
        <v>24</v>
      </c>
      <c r="B26" s="30" t="s">
        <v>25</v>
      </c>
      <c r="C26" s="30">
        <f t="shared" si="0"/>
        <v>0</v>
      </c>
      <c r="D26" s="178"/>
      <c r="E26" s="179"/>
      <c r="F26" s="179"/>
      <c r="G26" s="179"/>
      <c r="H26" s="179"/>
      <c r="I26" s="179"/>
      <c r="J26" s="179"/>
      <c r="K26" s="179"/>
      <c r="L26" s="179"/>
      <c r="M26" s="179" t="s">
        <v>26</v>
      </c>
      <c r="N26" s="179" t="s">
        <v>26</v>
      </c>
      <c r="O26" s="179"/>
      <c r="P26" s="179"/>
      <c r="Q26" s="179"/>
      <c r="R26" s="179"/>
      <c r="S26" s="179"/>
      <c r="T26" s="179"/>
      <c r="U26" s="179"/>
      <c r="V26" s="180"/>
      <c r="W26" s="180"/>
      <c r="X26" s="179"/>
      <c r="Y26" s="179"/>
      <c r="Z26" s="179"/>
      <c r="AA26" s="78"/>
      <c r="AB26" s="179"/>
      <c r="AC26" s="179"/>
      <c r="AD26" s="81" t="s">
        <v>584</v>
      </c>
      <c r="AE26" s="179"/>
      <c r="AF26" s="179"/>
      <c r="AG26" s="179"/>
      <c r="AH26" s="81">
        <v>84289</v>
      </c>
      <c r="AI26" s="38"/>
      <c r="AJ26" s="38"/>
      <c r="AK26" s="81">
        <v>84309</v>
      </c>
      <c r="AL26" s="38"/>
      <c r="AM26" s="38"/>
      <c r="AN26" s="81">
        <v>84329</v>
      </c>
      <c r="AO26" s="38"/>
      <c r="AP26" s="38"/>
      <c r="AQ26" s="81">
        <v>84349</v>
      </c>
      <c r="AR26" s="38"/>
      <c r="AS26" s="38"/>
      <c r="AT26" s="81">
        <v>84369</v>
      </c>
      <c r="AU26" s="38"/>
      <c r="AV26" s="38"/>
      <c r="AW26" s="81">
        <v>79139</v>
      </c>
      <c r="AX26" s="38"/>
      <c r="AY26" s="38"/>
      <c r="AZ26" s="25">
        <v>116119</v>
      </c>
      <c r="BA26" s="38"/>
      <c r="BB26" s="38"/>
      <c r="BC26" s="25">
        <v>110429</v>
      </c>
      <c r="BD26" s="38"/>
      <c r="BE26" s="38"/>
      <c r="BF26" s="25"/>
      <c r="BG26" s="38"/>
      <c r="BH26" s="38"/>
      <c r="BI26" s="25"/>
      <c r="BJ26" s="38"/>
      <c r="BK26" s="38"/>
      <c r="BL26" s="25"/>
      <c r="BM26" s="38"/>
      <c r="BN26" s="38"/>
      <c r="BO26" s="25"/>
      <c r="BP26" s="38"/>
      <c r="BQ26" s="38"/>
    </row>
    <row r="27" spans="1:69" x14ac:dyDescent="0.2">
      <c r="A27" s="30" t="s">
        <v>24</v>
      </c>
      <c r="B27" s="30" t="s">
        <v>25</v>
      </c>
      <c r="C27" s="30">
        <f t="shared" si="0"/>
        <v>0</v>
      </c>
      <c r="D27" s="178"/>
      <c r="E27" s="179"/>
      <c r="F27" s="179"/>
      <c r="G27" s="179"/>
      <c r="H27" s="179"/>
      <c r="I27" s="179"/>
      <c r="J27" s="179"/>
      <c r="K27" s="179"/>
      <c r="L27" s="179"/>
      <c r="M27" s="179" t="s">
        <v>26</v>
      </c>
      <c r="N27" s="179" t="s">
        <v>26</v>
      </c>
      <c r="O27" s="179"/>
      <c r="P27" s="179"/>
      <c r="Q27" s="179"/>
      <c r="R27" s="179"/>
      <c r="S27" s="179"/>
      <c r="T27" s="179"/>
      <c r="U27" s="179"/>
      <c r="V27" s="180"/>
      <c r="W27" s="180"/>
      <c r="X27" s="179"/>
      <c r="Y27" s="179"/>
      <c r="Z27" s="179"/>
      <c r="AA27" s="78"/>
      <c r="AB27" s="179"/>
      <c r="AC27" s="179"/>
      <c r="AD27" s="81" t="s">
        <v>584</v>
      </c>
      <c r="AE27" s="179"/>
      <c r="AF27" s="179"/>
      <c r="AG27" s="179"/>
      <c r="AH27" s="81">
        <v>84289</v>
      </c>
      <c r="AI27" s="38"/>
      <c r="AJ27" s="38"/>
      <c r="AK27" s="81">
        <v>84309</v>
      </c>
      <c r="AL27" s="38"/>
      <c r="AM27" s="38"/>
      <c r="AN27" s="81">
        <v>84329</v>
      </c>
      <c r="AO27" s="38"/>
      <c r="AP27" s="38"/>
      <c r="AQ27" s="81">
        <v>84349</v>
      </c>
      <c r="AR27" s="38"/>
      <c r="AS27" s="38"/>
      <c r="AT27" s="81">
        <v>84369</v>
      </c>
      <c r="AU27" s="38"/>
      <c r="AV27" s="38"/>
      <c r="AW27" s="81">
        <v>79139</v>
      </c>
      <c r="AX27" s="38"/>
      <c r="AY27" s="38"/>
      <c r="AZ27" s="25">
        <v>116119</v>
      </c>
      <c r="BA27" s="38"/>
      <c r="BB27" s="38"/>
      <c r="BC27" s="25">
        <v>110429</v>
      </c>
      <c r="BD27" s="38"/>
      <c r="BE27" s="38"/>
      <c r="BF27" s="25"/>
      <c r="BG27" s="38"/>
      <c r="BH27" s="38"/>
      <c r="BI27" s="25"/>
      <c r="BJ27" s="38"/>
      <c r="BK27" s="38"/>
      <c r="BL27" s="25"/>
      <c r="BM27" s="38"/>
      <c r="BN27" s="38"/>
      <c r="BO27" s="25"/>
      <c r="BP27" s="38"/>
      <c r="BQ27" s="38"/>
    </row>
    <row r="28" spans="1:69" x14ac:dyDescent="0.2">
      <c r="A28" s="30" t="s">
        <v>24</v>
      </c>
      <c r="B28" s="30" t="s">
        <v>25</v>
      </c>
      <c r="C28" s="30">
        <f t="shared" si="0"/>
        <v>0</v>
      </c>
      <c r="D28" s="178"/>
      <c r="E28" s="179"/>
      <c r="F28" s="179"/>
      <c r="G28" s="179"/>
      <c r="H28" s="179"/>
      <c r="I28" s="179"/>
      <c r="J28" s="179"/>
      <c r="K28" s="179"/>
      <c r="L28" s="179"/>
      <c r="M28" s="179" t="s">
        <v>26</v>
      </c>
      <c r="N28" s="179" t="s">
        <v>26</v>
      </c>
      <c r="O28" s="179"/>
      <c r="P28" s="179"/>
      <c r="Q28" s="179"/>
      <c r="R28" s="179"/>
      <c r="S28" s="179"/>
      <c r="T28" s="179"/>
      <c r="U28" s="179"/>
      <c r="V28" s="180"/>
      <c r="W28" s="180"/>
      <c r="X28" s="179"/>
      <c r="Y28" s="179"/>
      <c r="Z28" s="179"/>
      <c r="AA28" s="78"/>
      <c r="AB28" s="179"/>
      <c r="AC28" s="179"/>
      <c r="AD28" s="81" t="s">
        <v>584</v>
      </c>
      <c r="AE28" s="179"/>
      <c r="AF28" s="179"/>
      <c r="AG28" s="179"/>
      <c r="AH28" s="81">
        <v>84289</v>
      </c>
      <c r="AI28" s="38"/>
      <c r="AJ28" s="38"/>
      <c r="AK28" s="81">
        <v>84309</v>
      </c>
      <c r="AL28" s="38"/>
      <c r="AM28" s="38"/>
      <c r="AN28" s="81">
        <v>84329</v>
      </c>
      <c r="AO28" s="38"/>
      <c r="AP28" s="38"/>
      <c r="AQ28" s="81">
        <v>84349</v>
      </c>
      <c r="AR28" s="38"/>
      <c r="AS28" s="38"/>
      <c r="AT28" s="81">
        <v>84369</v>
      </c>
      <c r="AU28" s="38"/>
      <c r="AV28" s="38"/>
      <c r="AW28" s="81">
        <v>79139</v>
      </c>
      <c r="AX28" s="38"/>
      <c r="AY28" s="38"/>
      <c r="AZ28" s="25">
        <v>116119</v>
      </c>
      <c r="BA28" s="38"/>
      <c r="BB28" s="38"/>
      <c r="BC28" s="25">
        <v>110429</v>
      </c>
      <c r="BD28" s="38"/>
      <c r="BE28" s="38"/>
      <c r="BF28" s="25"/>
      <c r="BG28" s="38"/>
      <c r="BH28" s="38"/>
      <c r="BI28" s="25"/>
      <c r="BJ28" s="38"/>
      <c r="BK28" s="38"/>
      <c r="BL28" s="25"/>
      <c r="BM28" s="38"/>
      <c r="BN28" s="38"/>
      <c r="BO28" s="25"/>
      <c r="BP28" s="38"/>
      <c r="BQ28" s="38"/>
    </row>
    <row r="29" spans="1:69" x14ac:dyDescent="0.2">
      <c r="A29" s="30" t="s">
        <v>24</v>
      </c>
      <c r="B29" s="30" t="s">
        <v>25</v>
      </c>
      <c r="C29" s="30">
        <f t="shared" si="0"/>
        <v>0</v>
      </c>
      <c r="D29" s="178"/>
      <c r="E29" s="179"/>
      <c r="F29" s="179"/>
      <c r="G29" s="179"/>
      <c r="H29" s="179"/>
      <c r="I29" s="179"/>
      <c r="J29" s="179"/>
      <c r="K29" s="179"/>
      <c r="L29" s="179"/>
      <c r="M29" s="179" t="s">
        <v>26</v>
      </c>
      <c r="N29" s="179" t="s">
        <v>26</v>
      </c>
      <c r="O29" s="179"/>
      <c r="P29" s="179"/>
      <c r="Q29" s="179"/>
      <c r="R29" s="179"/>
      <c r="S29" s="179"/>
      <c r="T29" s="179"/>
      <c r="U29" s="179"/>
      <c r="V29" s="180"/>
      <c r="W29" s="180"/>
      <c r="X29" s="179"/>
      <c r="Y29" s="179"/>
      <c r="Z29" s="179"/>
      <c r="AA29" s="78"/>
      <c r="AB29" s="179"/>
      <c r="AC29" s="179"/>
      <c r="AD29" s="81" t="s">
        <v>584</v>
      </c>
      <c r="AE29" s="179"/>
      <c r="AF29" s="179"/>
      <c r="AG29" s="179"/>
      <c r="AH29" s="81">
        <v>84289</v>
      </c>
      <c r="AI29" s="38"/>
      <c r="AJ29" s="38"/>
      <c r="AK29" s="81">
        <v>84309</v>
      </c>
      <c r="AL29" s="38"/>
      <c r="AM29" s="38"/>
      <c r="AN29" s="81">
        <v>84329</v>
      </c>
      <c r="AO29" s="38"/>
      <c r="AP29" s="38"/>
      <c r="AQ29" s="81">
        <v>84349</v>
      </c>
      <c r="AR29" s="38"/>
      <c r="AS29" s="38"/>
      <c r="AT29" s="81">
        <v>84369</v>
      </c>
      <c r="AU29" s="38"/>
      <c r="AV29" s="38"/>
      <c r="AW29" s="81">
        <v>79139</v>
      </c>
      <c r="AX29" s="38"/>
      <c r="AY29" s="38"/>
      <c r="AZ29" s="25">
        <v>116119</v>
      </c>
      <c r="BA29" s="38"/>
      <c r="BB29" s="38"/>
      <c r="BC29" s="25">
        <v>110429</v>
      </c>
      <c r="BD29" s="38"/>
      <c r="BE29" s="38"/>
      <c r="BF29" s="25"/>
      <c r="BG29" s="38"/>
      <c r="BH29" s="38"/>
      <c r="BI29" s="25"/>
      <c r="BJ29" s="38"/>
      <c r="BK29" s="38"/>
      <c r="BL29" s="25"/>
      <c r="BM29" s="38"/>
      <c r="BN29" s="38"/>
      <c r="BO29" s="25"/>
      <c r="BP29" s="38"/>
      <c r="BQ29" s="38"/>
    </row>
    <row r="30" spans="1:69" x14ac:dyDescent="0.2">
      <c r="A30" s="30" t="s">
        <v>24</v>
      </c>
      <c r="B30" s="30" t="s">
        <v>25</v>
      </c>
      <c r="C30" s="30">
        <f t="shared" si="0"/>
        <v>0</v>
      </c>
      <c r="D30" s="178"/>
      <c r="E30" s="179"/>
      <c r="F30" s="179"/>
      <c r="G30" s="179"/>
      <c r="H30" s="179"/>
      <c r="I30" s="179"/>
      <c r="J30" s="179"/>
      <c r="K30" s="179"/>
      <c r="L30" s="179"/>
      <c r="M30" s="179" t="s">
        <v>26</v>
      </c>
      <c r="N30" s="179" t="s">
        <v>26</v>
      </c>
      <c r="O30" s="179"/>
      <c r="P30" s="179"/>
      <c r="Q30" s="179"/>
      <c r="R30" s="179"/>
      <c r="S30" s="179"/>
      <c r="T30" s="179"/>
      <c r="U30" s="179"/>
      <c r="V30" s="180"/>
      <c r="W30" s="180"/>
      <c r="X30" s="179"/>
      <c r="Y30" s="179"/>
      <c r="Z30" s="179"/>
      <c r="AA30" s="78"/>
      <c r="AB30" s="179"/>
      <c r="AC30" s="179"/>
      <c r="AD30" s="81" t="s">
        <v>584</v>
      </c>
      <c r="AE30" s="179"/>
      <c r="AF30" s="179"/>
      <c r="AG30" s="179"/>
      <c r="AH30" s="81">
        <v>84289</v>
      </c>
      <c r="AI30" s="38"/>
      <c r="AJ30" s="38"/>
      <c r="AK30" s="81">
        <v>84309</v>
      </c>
      <c r="AL30" s="38"/>
      <c r="AM30" s="38"/>
      <c r="AN30" s="81">
        <v>84329</v>
      </c>
      <c r="AO30" s="38"/>
      <c r="AP30" s="38"/>
      <c r="AQ30" s="81">
        <v>84349</v>
      </c>
      <c r="AR30" s="38"/>
      <c r="AS30" s="38"/>
      <c r="AT30" s="81">
        <v>84369</v>
      </c>
      <c r="AU30" s="38"/>
      <c r="AV30" s="38"/>
      <c r="AW30" s="81">
        <v>79139</v>
      </c>
      <c r="AX30" s="38"/>
      <c r="AY30" s="38"/>
      <c r="AZ30" s="25">
        <v>116119</v>
      </c>
      <c r="BA30" s="38"/>
      <c r="BB30" s="38"/>
      <c r="BC30" s="25">
        <v>110429</v>
      </c>
      <c r="BD30" s="38"/>
      <c r="BE30" s="38"/>
      <c r="BF30" s="25"/>
      <c r="BG30" s="38"/>
      <c r="BH30" s="38"/>
      <c r="BI30" s="25"/>
      <c r="BJ30" s="38"/>
      <c r="BK30" s="38"/>
      <c r="BL30" s="25"/>
      <c r="BM30" s="38"/>
      <c r="BN30" s="38"/>
      <c r="BO30" s="25"/>
      <c r="BP30" s="38"/>
      <c r="BQ30" s="38"/>
    </row>
    <row r="31" spans="1:69" x14ac:dyDescent="0.2">
      <c r="A31" s="30" t="s">
        <v>24</v>
      </c>
      <c r="B31" s="30" t="s">
        <v>25</v>
      </c>
      <c r="C31" s="30">
        <f t="shared" si="0"/>
        <v>0</v>
      </c>
      <c r="D31" s="178"/>
      <c r="E31" s="179"/>
      <c r="F31" s="179"/>
      <c r="G31" s="179"/>
      <c r="H31" s="179"/>
      <c r="I31" s="179"/>
      <c r="J31" s="179"/>
      <c r="K31" s="179"/>
      <c r="L31" s="179"/>
      <c r="M31" s="179" t="s">
        <v>26</v>
      </c>
      <c r="N31" s="179" t="s">
        <v>26</v>
      </c>
      <c r="O31" s="179"/>
      <c r="P31" s="179"/>
      <c r="Q31" s="179"/>
      <c r="R31" s="179"/>
      <c r="S31" s="179"/>
      <c r="T31" s="179"/>
      <c r="U31" s="179"/>
      <c r="V31" s="180"/>
      <c r="W31" s="180"/>
      <c r="X31" s="179"/>
      <c r="Y31" s="179"/>
      <c r="Z31" s="179"/>
      <c r="AA31" s="78"/>
      <c r="AB31" s="179"/>
      <c r="AC31" s="179"/>
      <c r="AD31" s="81" t="s">
        <v>584</v>
      </c>
      <c r="AE31" s="179"/>
      <c r="AF31" s="179"/>
      <c r="AG31" s="179"/>
      <c r="AH31" s="81">
        <v>84289</v>
      </c>
      <c r="AI31" s="38"/>
      <c r="AJ31" s="38"/>
      <c r="AK31" s="81">
        <v>84309</v>
      </c>
      <c r="AL31" s="38"/>
      <c r="AM31" s="38"/>
      <c r="AN31" s="81">
        <v>84329</v>
      </c>
      <c r="AO31" s="38"/>
      <c r="AP31" s="38"/>
      <c r="AQ31" s="81">
        <v>84349</v>
      </c>
      <c r="AR31" s="38"/>
      <c r="AS31" s="38"/>
      <c r="AT31" s="81">
        <v>84369</v>
      </c>
      <c r="AU31" s="38"/>
      <c r="AV31" s="38"/>
      <c r="AW31" s="81">
        <v>79139</v>
      </c>
      <c r="AX31" s="38"/>
      <c r="AY31" s="38"/>
      <c r="AZ31" s="25">
        <v>116119</v>
      </c>
      <c r="BA31" s="38"/>
      <c r="BB31" s="38"/>
      <c r="BC31" s="25">
        <v>110429</v>
      </c>
      <c r="BD31" s="38"/>
      <c r="BE31" s="38"/>
      <c r="BF31" s="25"/>
      <c r="BG31" s="38"/>
      <c r="BH31" s="38"/>
      <c r="BI31" s="25"/>
      <c r="BJ31" s="38"/>
      <c r="BK31" s="38"/>
      <c r="BL31" s="25"/>
      <c r="BM31" s="38"/>
      <c r="BN31" s="38"/>
      <c r="BO31" s="25"/>
      <c r="BP31" s="38"/>
      <c r="BQ31" s="38"/>
    </row>
    <row r="32" spans="1:69" x14ac:dyDescent="0.2">
      <c r="A32" s="30" t="s">
        <v>24</v>
      </c>
      <c r="B32" s="30" t="s">
        <v>25</v>
      </c>
      <c r="C32" s="30">
        <f t="shared" si="0"/>
        <v>0</v>
      </c>
      <c r="D32" s="178"/>
      <c r="E32" s="179"/>
      <c r="F32" s="179"/>
      <c r="G32" s="179"/>
      <c r="H32" s="179"/>
      <c r="I32" s="179"/>
      <c r="J32" s="179"/>
      <c r="K32" s="179"/>
      <c r="L32" s="179"/>
      <c r="M32" s="179" t="s">
        <v>26</v>
      </c>
      <c r="N32" s="179" t="s">
        <v>26</v>
      </c>
      <c r="O32" s="179"/>
      <c r="P32" s="179"/>
      <c r="Q32" s="179"/>
      <c r="R32" s="179"/>
      <c r="S32" s="179"/>
      <c r="T32" s="179"/>
      <c r="U32" s="179"/>
      <c r="V32" s="180"/>
      <c r="W32" s="180"/>
      <c r="X32" s="179"/>
      <c r="Y32" s="179"/>
      <c r="Z32" s="179"/>
      <c r="AA32" s="78"/>
      <c r="AB32" s="179"/>
      <c r="AC32" s="179"/>
      <c r="AD32" s="81" t="s">
        <v>584</v>
      </c>
      <c r="AE32" s="179"/>
      <c r="AF32" s="179"/>
      <c r="AG32" s="179"/>
      <c r="AH32" s="81">
        <v>84289</v>
      </c>
      <c r="AI32" s="38"/>
      <c r="AJ32" s="38"/>
      <c r="AK32" s="81">
        <v>84309</v>
      </c>
      <c r="AL32" s="38"/>
      <c r="AM32" s="38"/>
      <c r="AN32" s="81">
        <v>84329</v>
      </c>
      <c r="AO32" s="38"/>
      <c r="AP32" s="38"/>
      <c r="AQ32" s="81">
        <v>84349</v>
      </c>
      <c r="AR32" s="38"/>
      <c r="AS32" s="38"/>
      <c r="AT32" s="81">
        <v>84369</v>
      </c>
      <c r="AU32" s="38"/>
      <c r="AV32" s="38"/>
      <c r="AW32" s="81">
        <v>79139</v>
      </c>
      <c r="AX32" s="38"/>
      <c r="AY32" s="38"/>
      <c r="AZ32" s="25">
        <v>116119</v>
      </c>
      <c r="BA32" s="38"/>
      <c r="BB32" s="38"/>
      <c r="BC32" s="25">
        <v>110429</v>
      </c>
      <c r="BD32" s="38"/>
      <c r="BE32" s="38"/>
      <c r="BF32" s="25"/>
      <c r="BG32" s="38"/>
      <c r="BH32" s="38"/>
      <c r="BI32" s="25"/>
      <c r="BJ32" s="38"/>
      <c r="BK32" s="38"/>
      <c r="BL32" s="25"/>
      <c r="BM32" s="38"/>
      <c r="BN32" s="38"/>
      <c r="BO32" s="25"/>
      <c r="BP32" s="38"/>
      <c r="BQ32" s="38"/>
    </row>
    <row r="33" spans="1:69" x14ac:dyDescent="0.2">
      <c r="A33" s="30" t="s">
        <v>24</v>
      </c>
      <c r="B33" s="30" t="s">
        <v>25</v>
      </c>
      <c r="C33" s="30">
        <f t="shared" si="0"/>
        <v>0</v>
      </c>
      <c r="D33" s="178"/>
      <c r="E33" s="179"/>
      <c r="F33" s="179"/>
      <c r="G33" s="179"/>
      <c r="H33" s="179"/>
      <c r="I33" s="179"/>
      <c r="J33" s="179"/>
      <c r="K33" s="179"/>
      <c r="L33" s="179"/>
      <c r="M33" s="179" t="s">
        <v>26</v>
      </c>
      <c r="N33" s="179" t="s">
        <v>26</v>
      </c>
      <c r="O33" s="179"/>
      <c r="P33" s="179"/>
      <c r="Q33" s="179"/>
      <c r="R33" s="179"/>
      <c r="S33" s="179"/>
      <c r="T33" s="179"/>
      <c r="U33" s="179"/>
      <c r="V33" s="180"/>
      <c r="W33" s="180"/>
      <c r="X33" s="179"/>
      <c r="Y33" s="179"/>
      <c r="Z33" s="179"/>
      <c r="AA33" s="78"/>
      <c r="AB33" s="179"/>
      <c r="AC33" s="179"/>
      <c r="AD33" s="81" t="s">
        <v>584</v>
      </c>
      <c r="AE33" s="179"/>
      <c r="AF33" s="179"/>
      <c r="AG33" s="179"/>
      <c r="AH33" s="81">
        <v>84289</v>
      </c>
      <c r="AI33" s="38"/>
      <c r="AJ33" s="38"/>
      <c r="AK33" s="81">
        <v>84309</v>
      </c>
      <c r="AL33" s="38"/>
      <c r="AM33" s="38"/>
      <c r="AN33" s="81">
        <v>84329</v>
      </c>
      <c r="AO33" s="38"/>
      <c r="AP33" s="38"/>
      <c r="AQ33" s="81">
        <v>84349</v>
      </c>
      <c r="AR33" s="38"/>
      <c r="AS33" s="38"/>
      <c r="AT33" s="81">
        <v>84369</v>
      </c>
      <c r="AU33" s="38"/>
      <c r="AV33" s="38"/>
      <c r="AW33" s="81">
        <v>79139</v>
      </c>
      <c r="AX33" s="38"/>
      <c r="AY33" s="38"/>
      <c r="AZ33" s="25">
        <v>116119</v>
      </c>
      <c r="BA33" s="38"/>
      <c r="BB33" s="38"/>
      <c r="BC33" s="25">
        <v>110429</v>
      </c>
      <c r="BD33" s="38"/>
      <c r="BE33" s="38"/>
      <c r="BF33" s="25"/>
      <c r="BG33" s="38"/>
      <c r="BH33" s="38"/>
      <c r="BI33" s="25"/>
      <c r="BJ33" s="38"/>
      <c r="BK33" s="38"/>
      <c r="BL33" s="25"/>
      <c r="BM33" s="38"/>
      <c r="BN33" s="38"/>
      <c r="BO33" s="25"/>
      <c r="BP33" s="38"/>
      <c r="BQ33" s="38"/>
    </row>
    <row r="34" spans="1:69" x14ac:dyDescent="0.2">
      <c r="A34" s="30" t="s">
        <v>24</v>
      </c>
      <c r="B34" s="30" t="s">
        <v>25</v>
      </c>
      <c r="C34" s="30">
        <f t="shared" si="0"/>
        <v>0</v>
      </c>
      <c r="D34" s="178"/>
      <c r="E34" s="179"/>
      <c r="F34" s="179"/>
      <c r="G34" s="179"/>
      <c r="H34" s="179"/>
      <c r="I34" s="179"/>
      <c r="J34" s="179"/>
      <c r="K34" s="179"/>
      <c r="L34" s="179"/>
      <c r="M34" s="179" t="s">
        <v>26</v>
      </c>
      <c r="N34" s="179" t="s">
        <v>26</v>
      </c>
      <c r="O34" s="179"/>
      <c r="P34" s="179"/>
      <c r="Q34" s="179"/>
      <c r="R34" s="179"/>
      <c r="S34" s="179"/>
      <c r="T34" s="179"/>
      <c r="U34" s="179"/>
      <c r="V34" s="180"/>
      <c r="W34" s="180"/>
      <c r="X34" s="179"/>
      <c r="Y34" s="179"/>
      <c r="Z34" s="179"/>
      <c r="AA34" s="78"/>
      <c r="AB34" s="179"/>
      <c r="AC34" s="179"/>
      <c r="AD34" s="81" t="s">
        <v>584</v>
      </c>
      <c r="AE34" s="179"/>
      <c r="AF34" s="179"/>
      <c r="AG34" s="179"/>
      <c r="AH34" s="81">
        <v>84289</v>
      </c>
      <c r="AI34" s="38"/>
      <c r="AJ34" s="38"/>
      <c r="AK34" s="81">
        <v>84309</v>
      </c>
      <c r="AL34" s="38"/>
      <c r="AM34" s="38"/>
      <c r="AN34" s="81">
        <v>84329</v>
      </c>
      <c r="AO34" s="38"/>
      <c r="AP34" s="38"/>
      <c r="AQ34" s="81">
        <v>84349</v>
      </c>
      <c r="AR34" s="38"/>
      <c r="AS34" s="38"/>
      <c r="AT34" s="81">
        <v>84369</v>
      </c>
      <c r="AU34" s="38"/>
      <c r="AV34" s="38"/>
      <c r="AW34" s="81">
        <v>79139</v>
      </c>
      <c r="AX34" s="38"/>
      <c r="AY34" s="38"/>
      <c r="AZ34" s="25">
        <v>116119</v>
      </c>
      <c r="BA34" s="38"/>
      <c r="BB34" s="38"/>
      <c r="BC34" s="25">
        <v>110429</v>
      </c>
      <c r="BD34" s="38"/>
      <c r="BE34" s="38"/>
      <c r="BF34" s="25"/>
      <c r="BG34" s="38"/>
      <c r="BH34" s="38"/>
      <c r="BI34" s="25"/>
      <c r="BJ34" s="38"/>
      <c r="BK34" s="38"/>
      <c r="BL34" s="25"/>
      <c r="BM34" s="38"/>
      <c r="BN34" s="38"/>
      <c r="BO34" s="25"/>
      <c r="BP34" s="38"/>
      <c r="BQ34" s="38"/>
    </row>
    <row r="35" spans="1:69" x14ac:dyDescent="0.2">
      <c r="A35" s="30" t="s">
        <v>24</v>
      </c>
      <c r="B35" s="30" t="s">
        <v>25</v>
      </c>
      <c r="C35" s="30">
        <f t="shared" si="0"/>
        <v>0</v>
      </c>
      <c r="D35" s="178"/>
      <c r="E35" s="179"/>
      <c r="F35" s="179"/>
      <c r="G35" s="179"/>
      <c r="H35" s="179"/>
      <c r="I35" s="179"/>
      <c r="J35" s="179"/>
      <c r="K35" s="179"/>
      <c r="L35" s="179"/>
      <c r="M35" s="179" t="s">
        <v>26</v>
      </c>
      <c r="N35" s="179" t="s">
        <v>26</v>
      </c>
      <c r="O35" s="179"/>
      <c r="P35" s="179"/>
      <c r="Q35" s="179"/>
      <c r="R35" s="179"/>
      <c r="S35" s="179"/>
      <c r="T35" s="179"/>
      <c r="U35" s="179"/>
      <c r="V35" s="180"/>
      <c r="W35" s="180"/>
      <c r="X35" s="179"/>
      <c r="Y35" s="179"/>
      <c r="Z35" s="179"/>
      <c r="AA35" s="78"/>
      <c r="AB35" s="179"/>
      <c r="AC35" s="179"/>
      <c r="AD35" s="81" t="s">
        <v>584</v>
      </c>
      <c r="AE35" s="179"/>
      <c r="AF35" s="179"/>
      <c r="AG35" s="179"/>
      <c r="AH35" s="81">
        <v>84289</v>
      </c>
      <c r="AI35" s="38"/>
      <c r="AJ35" s="38"/>
      <c r="AK35" s="81">
        <v>84309</v>
      </c>
      <c r="AL35" s="38"/>
      <c r="AM35" s="38"/>
      <c r="AN35" s="81">
        <v>84329</v>
      </c>
      <c r="AO35" s="38"/>
      <c r="AP35" s="38"/>
      <c r="AQ35" s="81">
        <v>84349</v>
      </c>
      <c r="AR35" s="38"/>
      <c r="AS35" s="38"/>
      <c r="AT35" s="81">
        <v>84369</v>
      </c>
      <c r="AU35" s="38"/>
      <c r="AV35" s="38"/>
      <c r="AW35" s="81">
        <v>79139</v>
      </c>
      <c r="AX35" s="38"/>
      <c r="AY35" s="38"/>
      <c r="AZ35" s="25">
        <v>116119</v>
      </c>
      <c r="BA35" s="38"/>
      <c r="BB35" s="38"/>
      <c r="BC35" s="25">
        <v>110429</v>
      </c>
      <c r="BD35" s="38"/>
      <c r="BE35" s="38"/>
      <c r="BF35" s="25"/>
      <c r="BG35" s="38"/>
      <c r="BH35" s="38"/>
      <c r="BI35" s="25"/>
      <c r="BJ35" s="38"/>
      <c r="BK35" s="38"/>
      <c r="BL35" s="25"/>
      <c r="BM35" s="38"/>
      <c r="BN35" s="38"/>
      <c r="BO35" s="25"/>
      <c r="BP35" s="38"/>
      <c r="BQ35" s="38"/>
    </row>
    <row r="36" spans="1:69" x14ac:dyDescent="0.2">
      <c r="A36" s="30" t="s">
        <v>24</v>
      </c>
      <c r="B36" s="30" t="s">
        <v>25</v>
      </c>
      <c r="C36" s="30">
        <f t="shared" si="0"/>
        <v>0</v>
      </c>
      <c r="D36" s="178"/>
      <c r="E36" s="179"/>
      <c r="F36" s="179"/>
      <c r="G36" s="179"/>
      <c r="H36" s="179"/>
      <c r="I36" s="179"/>
      <c r="J36" s="179"/>
      <c r="K36" s="179"/>
      <c r="L36" s="179"/>
      <c r="M36" s="179" t="s">
        <v>26</v>
      </c>
      <c r="N36" s="179" t="s">
        <v>26</v>
      </c>
      <c r="O36" s="179"/>
      <c r="P36" s="179"/>
      <c r="Q36" s="179"/>
      <c r="R36" s="179"/>
      <c r="S36" s="179"/>
      <c r="T36" s="179"/>
      <c r="U36" s="179"/>
      <c r="V36" s="180"/>
      <c r="W36" s="180"/>
      <c r="X36" s="179"/>
      <c r="Y36" s="179"/>
      <c r="Z36" s="179"/>
      <c r="AA36" s="78"/>
      <c r="AB36" s="179"/>
      <c r="AC36" s="179"/>
      <c r="AD36" s="81" t="s">
        <v>584</v>
      </c>
      <c r="AE36" s="179"/>
      <c r="AF36" s="179"/>
      <c r="AG36" s="179"/>
      <c r="AH36" s="81">
        <v>84289</v>
      </c>
      <c r="AI36" s="38"/>
      <c r="AJ36" s="38"/>
      <c r="AK36" s="81">
        <v>84309</v>
      </c>
      <c r="AL36" s="38"/>
      <c r="AM36" s="38"/>
      <c r="AN36" s="81">
        <v>84329</v>
      </c>
      <c r="AO36" s="38"/>
      <c r="AP36" s="38"/>
      <c r="AQ36" s="81">
        <v>84349</v>
      </c>
      <c r="AR36" s="38"/>
      <c r="AS36" s="38"/>
      <c r="AT36" s="81">
        <v>84369</v>
      </c>
      <c r="AU36" s="38"/>
      <c r="AV36" s="38"/>
      <c r="AW36" s="81">
        <v>79139</v>
      </c>
      <c r="AX36" s="38"/>
      <c r="AY36" s="38"/>
      <c r="AZ36" s="25">
        <v>116119</v>
      </c>
      <c r="BA36" s="38"/>
      <c r="BB36" s="38"/>
      <c r="BC36" s="25">
        <v>110429</v>
      </c>
      <c r="BD36" s="38"/>
      <c r="BE36" s="38"/>
      <c r="BF36" s="25"/>
      <c r="BG36" s="38"/>
      <c r="BH36" s="38"/>
      <c r="BI36" s="25"/>
      <c r="BJ36" s="38"/>
      <c r="BK36" s="38"/>
      <c r="BL36" s="25"/>
      <c r="BM36" s="38"/>
      <c r="BN36" s="38"/>
      <c r="BO36" s="25"/>
      <c r="BP36" s="38"/>
      <c r="BQ36" s="38"/>
    </row>
    <row r="37" spans="1:69" x14ac:dyDescent="0.2">
      <c r="A37" s="30" t="s">
        <v>24</v>
      </c>
      <c r="B37" s="30" t="s">
        <v>25</v>
      </c>
      <c r="C37" s="30">
        <f t="shared" si="0"/>
        <v>0</v>
      </c>
      <c r="D37" s="178"/>
      <c r="E37" s="179"/>
      <c r="F37" s="179"/>
      <c r="G37" s="179"/>
      <c r="H37" s="179"/>
      <c r="I37" s="179"/>
      <c r="J37" s="179"/>
      <c r="K37" s="179"/>
      <c r="L37" s="179"/>
      <c r="M37" s="179" t="s">
        <v>26</v>
      </c>
      <c r="N37" s="179" t="s">
        <v>26</v>
      </c>
      <c r="O37" s="179"/>
      <c r="P37" s="179"/>
      <c r="Q37" s="179"/>
      <c r="R37" s="179"/>
      <c r="S37" s="179"/>
      <c r="T37" s="179"/>
      <c r="U37" s="179"/>
      <c r="V37" s="180"/>
      <c r="W37" s="180"/>
      <c r="X37" s="179"/>
      <c r="Y37" s="179"/>
      <c r="Z37" s="179"/>
      <c r="AA37" s="78"/>
      <c r="AB37" s="179"/>
      <c r="AC37" s="179"/>
      <c r="AD37" s="81" t="s">
        <v>584</v>
      </c>
      <c r="AE37" s="179"/>
      <c r="AF37" s="179"/>
      <c r="AG37" s="179"/>
      <c r="AH37" s="81">
        <v>84289</v>
      </c>
      <c r="AI37" s="38"/>
      <c r="AJ37" s="38"/>
      <c r="AK37" s="81">
        <v>84309</v>
      </c>
      <c r="AL37" s="38"/>
      <c r="AM37" s="38"/>
      <c r="AN37" s="81">
        <v>84329</v>
      </c>
      <c r="AO37" s="38"/>
      <c r="AP37" s="38"/>
      <c r="AQ37" s="81">
        <v>84349</v>
      </c>
      <c r="AR37" s="38"/>
      <c r="AS37" s="38"/>
      <c r="AT37" s="81">
        <v>84369</v>
      </c>
      <c r="AU37" s="38"/>
      <c r="AV37" s="38"/>
      <c r="AW37" s="81">
        <v>79139</v>
      </c>
      <c r="AX37" s="38"/>
      <c r="AY37" s="38"/>
      <c r="AZ37" s="25">
        <v>116119</v>
      </c>
      <c r="BA37" s="38"/>
      <c r="BB37" s="38"/>
      <c r="BC37" s="25">
        <v>110429</v>
      </c>
      <c r="BD37" s="38"/>
      <c r="BE37" s="38"/>
      <c r="BF37" s="25"/>
      <c r="BG37" s="38"/>
      <c r="BH37" s="38"/>
      <c r="BI37" s="25"/>
      <c r="BJ37" s="38"/>
      <c r="BK37" s="38"/>
      <c r="BL37" s="25"/>
      <c r="BM37" s="38"/>
      <c r="BN37" s="38"/>
      <c r="BO37" s="25"/>
      <c r="BP37" s="38"/>
      <c r="BQ37" s="38"/>
    </row>
    <row r="38" spans="1:69" x14ac:dyDescent="0.2">
      <c r="A38" s="30" t="s">
        <v>24</v>
      </c>
      <c r="B38" s="30" t="s">
        <v>25</v>
      </c>
      <c r="C38" s="30">
        <f t="shared" si="0"/>
        <v>0</v>
      </c>
      <c r="D38" s="178"/>
      <c r="E38" s="179"/>
      <c r="F38" s="179"/>
      <c r="G38" s="179"/>
      <c r="H38" s="179"/>
      <c r="I38" s="179"/>
      <c r="J38" s="179"/>
      <c r="K38" s="179"/>
      <c r="L38" s="179"/>
      <c r="M38" s="179" t="s">
        <v>26</v>
      </c>
      <c r="N38" s="179" t="s">
        <v>26</v>
      </c>
      <c r="O38" s="179"/>
      <c r="P38" s="179"/>
      <c r="Q38" s="179"/>
      <c r="R38" s="179"/>
      <c r="S38" s="179"/>
      <c r="T38" s="179"/>
      <c r="U38" s="179"/>
      <c r="V38" s="180"/>
      <c r="W38" s="180"/>
      <c r="X38" s="179"/>
      <c r="Y38" s="179"/>
      <c r="Z38" s="179"/>
      <c r="AA38" s="78"/>
      <c r="AB38" s="179"/>
      <c r="AC38" s="179"/>
      <c r="AD38" s="81" t="s">
        <v>584</v>
      </c>
      <c r="AE38" s="179"/>
      <c r="AF38" s="179"/>
      <c r="AG38" s="179"/>
      <c r="AH38" s="81">
        <v>84289</v>
      </c>
      <c r="AI38" s="38"/>
      <c r="AJ38" s="38"/>
      <c r="AK38" s="81">
        <v>84309</v>
      </c>
      <c r="AL38" s="38"/>
      <c r="AM38" s="38"/>
      <c r="AN38" s="81">
        <v>84329</v>
      </c>
      <c r="AO38" s="38"/>
      <c r="AP38" s="38"/>
      <c r="AQ38" s="81">
        <v>84349</v>
      </c>
      <c r="AR38" s="38"/>
      <c r="AS38" s="38"/>
      <c r="AT38" s="81">
        <v>84369</v>
      </c>
      <c r="AU38" s="38"/>
      <c r="AV38" s="38"/>
      <c r="AW38" s="81">
        <v>79139</v>
      </c>
      <c r="AX38" s="38"/>
      <c r="AY38" s="38"/>
      <c r="AZ38" s="25">
        <v>116119</v>
      </c>
      <c r="BA38" s="38"/>
      <c r="BB38" s="38"/>
      <c r="BC38" s="25">
        <v>110429</v>
      </c>
      <c r="BD38" s="38"/>
      <c r="BE38" s="38"/>
      <c r="BF38" s="25"/>
      <c r="BG38" s="38"/>
      <c r="BH38" s="38"/>
      <c r="BI38" s="25"/>
      <c r="BJ38" s="38"/>
      <c r="BK38" s="38"/>
      <c r="BL38" s="25"/>
      <c r="BM38" s="38"/>
      <c r="BN38" s="38"/>
      <c r="BO38" s="25"/>
      <c r="BP38" s="38"/>
      <c r="BQ38" s="38"/>
    </row>
    <row r="39" spans="1:69" x14ac:dyDescent="0.2">
      <c r="A39" s="30" t="s">
        <v>24</v>
      </c>
      <c r="B39" s="30" t="s">
        <v>25</v>
      </c>
      <c r="C39" s="30">
        <f t="shared" si="0"/>
        <v>0</v>
      </c>
      <c r="D39" s="178"/>
      <c r="E39" s="179"/>
      <c r="F39" s="179"/>
      <c r="G39" s="179"/>
      <c r="H39" s="179"/>
      <c r="I39" s="179"/>
      <c r="J39" s="179"/>
      <c r="K39" s="179"/>
      <c r="L39" s="179"/>
      <c r="M39" s="179" t="s">
        <v>26</v>
      </c>
      <c r="N39" s="179" t="s">
        <v>26</v>
      </c>
      <c r="O39" s="179"/>
      <c r="P39" s="179"/>
      <c r="Q39" s="179"/>
      <c r="R39" s="179"/>
      <c r="S39" s="179"/>
      <c r="T39" s="179"/>
      <c r="U39" s="179"/>
      <c r="V39" s="180"/>
      <c r="W39" s="180"/>
      <c r="X39" s="179"/>
      <c r="Y39" s="179"/>
      <c r="Z39" s="179"/>
      <c r="AA39" s="78"/>
      <c r="AB39" s="179"/>
      <c r="AC39" s="179"/>
      <c r="AD39" s="81" t="s">
        <v>584</v>
      </c>
      <c r="AE39" s="179"/>
      <c r="AF39" s="179"/>
      <c r="AG39" s="179"/>
      <c r="AH39" s="81">
        <v>84289</v>
      </c>
      <c r="AI39" s="38"/>
      <c r="AJ39" s="38"/>
      <c r="AK39" s="81">
        <v>84309</v>
      </c>
      <c r="AL39" s="38"/>
      <c r="AM39" s="38"/>
      <c r="AN39" s="81">
        <v>84329</v>
      </c>
      <c r="AO39" s="38"/>
      <c r="AP39" s="38"/>
      <c r="AQ39" s="81">
        <v>84349</v>
      </c>
      <c r="AR39" s="38"/>
      <c r="AS39" s="38"/>
      <c r="AT39" s="81">
        <v>84369</v>
      </c>
      <c r="AU39" s="38"/>
      <c r="AV39" s="38"/>
      <c r="AW39" s="81">
        <v>79139</v>
      </c>
      <c r="AX39" s="38"/>
      <c r="AY39" s="38"/>
      <c r="AZ39" s="25">
        <v>116119</v>
      </c>
      <c r="BA39" s="38"/>
      <c r="BB39" s="38"/>
      <c r="BC39" s="25">
        <v>110429</v>
      </c>
      <c r="BD39" s="38"/>
      <c r="BE39" s="38"/>
      <c r="BF39" s="25"/>
      <c r="BG39" s="38"/>
      <c r="BH39" s="38"/>
      <c r="BI39" s="25"/>
      <c r="BJ39" s="38"/>
      <c r="BK39" s="38"/>
      <c r="BL39" s="25"/>
      <c r="BM39" s="38"/>
      <c r="BN39" s="38"/>
      <c r="BO39" s="25"/>
      <c r="BP39" s="38"/>
      <c r="BQ39" s="38"/>
    </row>
    <row r="40" spans="1:69" x14ac:dyDescent="0.2">
      <c r="A40" s="30" t="s">
        <v>24</v>
      </c>
      <c r="B40" s="30" t="s">
        <v>25</v>
      </c>
      <c r="C40" s="30">
        <f t="shared" si="0"/>
        <v>0</v>
      </c>
      <c r="D40" s="178"/>
      <c r="E40" s="179"/>
      <c r="F40" s="179"/>
      <c r="G40" s="179"/>
      <c r="H40" s="179"/>
      <c r="I40" s="179"/>
      <c r="J40" s="179"/>
      <c r="K40" s="179"/>
      <c r="L40" s="179"/>
      <c r="M40" s="179" t="s">
        <v>26</v>
      </c>
      <c r="N40" s="179" t="s">
        <v>26</v>
      </c>
      <c r="O40" s="179"/>
      <c r="P40" s="179"/>
      <c r="Q40" s="179"/>
      <c r="R40" s="179"/>
      <c r="S40" s="179"/>
      <c r="T40" s="179"/>
      <c r="U40" s="179"/>
      <c r="V40" s="180"/>
      <c r="W40" s="180"/>
      <c r="X40" s="179"/>
      <c r="Y40" s="179"/>
      <c r="Z40" s="179"/>
      <c r="AA40" s="78"/>
      <c r="AB40" s="179"/>
      <c r="AC40" s="179"/>
      <c r="AD40" s="81" t="s">
        <v>584</v>
      </c>
      <c r="AE40" s="179"/>
      <c r="AF40" s="179"/>
      <c r="AG40" s="179"/>
      <c r="AH40" s="81">
        <v>84289</v>
      </c>
      <c r="AI40" s="38"/>
      <c r="AJ40" s="38"/>
      <c r="AK40" s="81">
        <v>84309</v>
      </c>
      <c r="AL40" s="38"/>
      <c r="AM40" s="38"/>
      <c r="AN40" s="81">
        <v>84329</v>
      </c>
      <c r="AO40" s="38"/>
      <c r="AP40" s="38"/>
      <c r="AQ40" s="81">
        <v>84349</v>
      </c>
      <c r="AR40" s="38"/>
      <c r="AS40" s="38"/>
      <c r="AT40" s="81">
        <v>84369</v>
      </c>
      <c r="AU40" s="38"/>
      <c r="AV40" s="38"/>
      <c r="AW40" s="81">
        <v>79139</v>
      </c>
      <c r="AX40" s="38"/>
      <c r="AY40" s="38"/>
      <c r="AZ40" s="25">
        <v>116119</v>
      </c>
      <c r="BA40" s="38"/>
      <c r="BB40" s="38"/>
      <c r="BC40" s="25">
        <v>110429</v>
      </c>
      <c r="BD40" s="38"/>
      <c r="BE40" s="38"/>
      <c r="BF40" s="25"/>
      <c r="BG40" s="38"/>
      <c r="BH40" s="38"/>
      <c r="BI40" s="25"/>
      <c r="BJ40" s="38"/>
      <c r="BK40" s="38"/>
      <c r="BL40" s="25"/>
      <c r="BM40" s="38"/>
      <c r="BN40" s="38"/>
      <c r="BO40" s="25"/>
      <c r="BP40" s="38"/>
      <c r="BQ40" s="38"/>
    </row>
    <row r="41" spans="1:69" x14ac:dyDescent="0.2">
      <c r="A41" s="30" t="s">
        <v>24</v>
      </c>
      <c r="B41" s="30" t="s">
        <v>25</v>
      </c>
      <c r="C41" s="30">
        <f t="shared" si="0"/>
        <v>0</v>
      </c>
      <c r="D41" s="178"/>
      <c r="E41" s="179"/>
      <c r="F41" s="179"/>
      <c r="G41" s="179"/>
      <c r="H41" s="179"/>
      <c r="I41" s="179"/>
      <c r="J41" s="179"/>
      <c r="K41" s="179"/>
      <c r="L41" s="179"/>
      <c r="M41" s="179" t="s">
        <v>26</v>
      </c>
      <c r="N41" s="179" t="s">
        <v>26</v>
      </c>
      <c r="O41" s="179"/>
      <c r="P41" s="179"/>
      <c r="Q41" s="179"/>
      <c r="R41" s="179"/>
      <c r="S41" s="179"/>
      <c r="T41" s="179"/>
      <c r="U41" s="179"/>
      <c r="V41" s="180"/>
      <c r="W41" s="180"/>
      <c r="X41" s="179"/>
      <c r="Y41" s="179"/>
      <c r="Z41" s="179"/>
      <c r="AA41" s="78"/>
      <c r="AB41" s="179"/>
      <c r="AC41" s="179"/>
      <c r="AD41" s="81" t="s">
        <v>584</v>
      </c>
      <c r="AE41" s="179"/>
      <c r="AF41" s="179"/>
      <c r="AG41" s="179"/>
      <c r="AH41" s="81">
        <v>84289</v>
      </c>
      <c r="AI41" s="38"/>
      <c r="AJ41" s="38"/>
      <c r="AK41" s="81">
        <v>84309</v>
      </c>
      <c r="AL41" s="38"/>
      <c r="AM41" s="38"/>
      <c r="AN41" s="81">
        <v>84329</v>
      </c>
      <c r="AO41" s="38"/>
      <c r="AP41" s="38"/>
      <c r="AQ41" s="81">
        <v>84349</v>
      </c>
      <c r="AR41" s="38"/>
      <c r="AS41" s="38"/>
      <c r="AT41" s="81">
        <v>84369</v>
      </c>
      <c r="AU41" s="38"/>
      <c r="AV41" s="38"/>
      <c r="AW41" s="81">
        <v>79139</v>
      </c>
      <c r="AX41" s="38"/>
      <c r="AY41" s="38"/>
      <c r="AZ41" s="25">
        <v>116119</v>
      </c>
      <c r="BA41" s="38"/>
      <c r="BB41" s="38"/>
      <c r="BC41" s="25">
        <v>110429</v>
      </c>
      <c r="BD41" s="38"/>
      <c r="BE41" s="38"/>
      <c r="BF41" s="25"/>
      <c r="BG41" s="38"/>
      <c r="BH41" s="38"/>
      <c r="BI41" s="25"/>
      <c r="BJ41" s="38"/>
      <c r="BK41" s="38"/>
      <c r="BL41" s="25"/>
      <c r="BM41" s="38"/>
      <c r="BN41" s="38"/>
      <c r="BO41" s="25"/>
      <c r="BP41" s="38"/>
      <c r="BQ41" s="38"/>
    </row>
    <row r="42" spans="1:69" x14ac:dyDescent="0.2">
      <c r="A42" s="30" t="s">
        <v>24</v>
      </c>
      <c r="B42" s="30" t="s">
        <v>25</v>
      </c>
      <c r="C42" s="30">
        <f t="shared" si="0"/>
        <v>0</v>
      </c>
      <c r="D42" s="178"/>
      <c r="E42" s="179"/>
      <c r="F42" s="179"/>
      <c r="G42" s="179"/>
      <c r="H42" s="179"/>
      <c r="I42" s="179"/>
      <c r="J42" s="179"/>
      <c r="K42" s="179"/>
      <c r="L42" s="179"/>
      <c r="M42" s="179" t="s">
        <v>26</v>
      </c>
      <c r="N42" s="179" t="s">
        <v>26</v>
      </c>
      <c r="O42" s="179"/>
      <c r="P42" s="179"/>
      <c r="Q42" s="179"/>
      <c r="R42" s="179"/>
      <c r="S42" s="179"/>
      <c r="T42" s="179"/>
      <c r="U42" s="179"/>
      <c r="V42" s="180"/>
      <c r="W42" s="180"/>
      <c r="X42" s="179"/>
      <c r="Y42" s="179"/>
      <c r="Z42" s="179"/>
      <c r="AA42" s="78"/>
      <c r="AB42" s="179"/>
      <c r="AC42" s="179"/>
      <c r="AD42" s="81" t="s">
        <v>584</v>
      </c>
      <c r="AE42" s="179"/>
      <c r="AF42" s="179"/>
      <c r="AG42" s="179"/>
      <c r="AH42" s="81">
        <v>84289</v>
      </c>
      <c r="AI42" s="38"/>
      <c r="AJ42" s="38"/>
      <c r="AK42" s="81">
        <v>84309</v>
      </c>
      <c r="AL42" s="38"/>
      <c r="AM42" s="38"/>
      <c r="AN42" s="81">
        <v>84329</v>
      </c>
      <c r="AO42" s="38"/>
      <c r="AP42" s="38"/>
      <c r="AQ42" s="81">
        <v>84349</v>
      </c>
      <c r="AR42" s="38"/>
      <c r="AS42" s="38"/>
      <c r="AT42" s="81">
        <v>84369</v>
      </c>
      <c r="AU42" s="38"/>
      <c r="AV42" s="38"/>
      <c r="AW42" s="81">
        <v>79139</v>
      </c>
      <c r="AX42" s="38"/>
      <c r="AY42" s="38"/>
      <c r="AZ42" s="25">
        <v>116119</v>
      </c>
      <c r="BA42" s="38"/>
      <c r="BB42" s="38"/>
      <c r="BC42" s="25">
        <v>110429</v>
      </c>
      <c r="BD42" s="38"/>
      <c r="BE42" s="38"/>
      <c r="BF42" s="25"/>
      <c r="BG42" s="38"/>
      <c r="BH42" s="38"/>
      <c r="BI42" s="25"/>
      <c r="BJ42" s="38"/>
      <c r="BK42" s="38"/>
      <c r="BL42" s="25"/>
      <c r="BM42" s="38"/>
      <c r="BN42" s="38"/>
      <c r="BO42" s="25"/>
      <c r="BP42" s="38"/>
      <c r="BQ42" s="38"/>
    </row>
    <row r="43" spans="1:69" x14ac:dyDescent="0.2">
      <c r="A43" s="30" t="s">
        <v>24</v>
      </c>
      <c r="B43" s="30" t="s">
        <v>25</v>
      </c>
      <c r="C43" s="30">
        <f t="shared" si="0"/>
        <v>0</v>
      </c>
      <c r="D43" s="178"/>
      <c r="E43" s="179"/>
      <c r="F43" s="179"/>
      <c r="G43" s="179"/>
      <c r="H43" s="179"/>
      <c r="I43" s="179"/>
      <c r="J43" s="179"/>
      <c r="K43" s="179"/>
      <c r="L43" s="179"/>
      <c r="M43" s="179" t="s">
        <v>26</v>
      </c>
      <c r="N43" s="179" t="s">
        <v>26</v>
      </c>
      <c r="O43" s="179"/>
      <c r="P43" s="179"/>
      <c r="Q43" s="179"/>
      <c r="R43" s="179"/>
      <c r="S43" s="179"/>
      <c r="T43" s="179"/>
      <c r="U43" s="179"/>
      <c r="V43" s="180"/>
      <c r="W43" s="180"/>
      <c r="X43" s="179"/>
      <c r="Y43" s="179"/>
      <c r="Z43" s="179"/>
      <c r="AA43" s="78"/>
      <c r="AB43" s="179"/>
      <c r="AC43" s="179"/>
      <c r="AD43" s="81" t="s">
        <v>584</v>
      </c>
      <c r="AE43" s="179"/>
      <c r="AF43" s="179"/>
      <c r="AG43" s="179"/>
      <c r="AH43" s="81">
        <v>84289</v>
      </c>
      <c r="AI43" s="38"/>
      <c r="AJ43" s="38"/>
      <c r="AK43" s="81">
        <v>84309</v>
      </c>
      <c r="AL43" s="38"/>
      <c r="AM43" s="38"/>
      <c r="AN43" s="81">
        <v>84329</v>
      </c>
      <c r="AO43" s="38"/>
      <c r="AP43" s="38"/>
      <c r="AQ43" s="81">
        <v>84349</v>
      </c>
      <c r="AR43" s="38"/>
      <c r="AS43" s="38"/>
      <c r="AT43" s="81">
        <v>84369</v>
      </c>
      <c r="AU43" s="38"/>
      <c r="AV43" s="38"/>
      <c r="AW43" s="81">
        <v>79139</v>
      </c>
      <c r="AX43" s="38"/>
      <c r="AY43" s="38"/>
      <c r="AZ43" s="25">
        <v>116119</v>
      </c>
      <c r="BA43" s="38"/>
      <c r="BB43" s="38"/>
      <c r="BC43" s="25">
        <v>110429</v>
      </c>
      <c r="BD43" s="38"/>
      <c r="BE43" s="38"/>
      <c r="BF43" s="25"/>
      <c r="BG43" s="38"/>
      <c r="BH43" s="38"/>
      <c r="BI43" s="25"/>
      <c r="BJ43" s="38"/>
      <c r="BK43" s="38"/>
      <c r="BL43" s="25"/>
      <c r="BM43" s="38"/>
      <c r="BN43" s="38"/>
      <c r="BO43" s="25"/>
      <c r="BP43" s="38"/>
      <c r="BQ43" s="38"/>
    </row>
    <row r="44" spans="1:69" x14ac:dyDescent="0.2">
      <c r="A44" s="30" t="s">
        <v>24</v>
      </c>
      <c r="B44" s="30" t="s">
        <v>25</v>
      </c>
      <c r="C44" s="30">
        <f t="shared" si="0"/>
        <v>0</v>
      </c>
      <c r="D44" s="178"/>
      <c r="E44" s="179"/>
      <c r="F44" s="179"/>
      <c r="G44" s="179"/>
      <c r="H44" s="179"/>
      <c r="I44" s="179"/>
      <c r="J44" s="179"/>
      <c r="K44" s="179"/>
      <c r="L44" s="179"/>
      <c r="M44" s="179" t="s">
        <v>26</v>
      </c>
      <c r="N44" s="179" t="s">
        <v>26</v>
      </c>
      <c r="O44" s="179"/>
      <c r="P44" s="179"/>
      <c r="Q44" s="179"/>
      <c r="R44" s="179"/>
      <c r="S44" s="179"/>
      <c r="T44" s="179"/>
      <c r="U44" s="179"/>
      <c r="V44" s="180"/>
      <c r="W44" s="180"/>
      <c r="X44" s="179"/>
      <c r="Y44" s="179"/>
      <c r="Z44" s="179"/>
      <c r="AA44" s="78"/>
      <c r="AB44" s="179"/>
      <c r="AC44" s="179"/>
      <c r="AD44" s="81" t="s">
        <v>584</v>
      </c>
      <c r="AE44" s="179"/>
      <c r="AF44" s="179"/>
      <c r="AG44" s="179"/>
      <c r="AH44" s="81">
        <v>84289</v>
      </c>
      <c r="AI44" s="38"/>
      <c r="AJ44" s="38"/>
      <c r="AK44" s="81">
        <v>84309</v>
      </c>
      <c r="AL44" s="38"/>
      <c r="AM44" s="38"/>
      <c r="AN44" s="81">
        <v>84329</v>
      </c>
      <c r="AO44" s="38"/>
      <c r="AP44" s="38"/>
      <c r="AQ44" s="81">
        <v>84349</v>
      </c>
      <c r="AR44" s="38"/>
      <c r="AS44" s="38"/>
      <c r="AT44" s="81">
        <v>84369</v>
      </c>
      <c r="AU44" s="38"/>
      <c r="AV44" s="38"/>
      <c r="AW44" s="81">
        <v>79139</v>
      </c>
      <c r="AX44" s="38"/>
      <c r="AY44" s="38"/>
      <c r="AZ44" s="25">
        <v>116119</v>
      </c>
      <c r="BA44" s="38"/>
      <c r="BB44" s="38"/>
      <c r="BC44" s="25">
        <v>110429</v>
      </c>
      <c r="BD44" s="38"/>
      <c r="BE44" s="38"/>
      <c r="BF44" s="25"/>
      <c r="BG44" s="38"/>
      <c r="BH44" s="38"/>
      <c r="BI44" s="25"/>
      <c r="BJ44" s="38"/>
      <c r="BK44" s="38"/>
      <c r="BL44" s="25"/>
      <c r="BM44" s="38"/>
      <c r="BN44" s="38"/>
      <c r="BO44" s="25"/>
      <c r="BP44" s="38"/>
      <c r="BQ44" s="38"/>
    </row>
    <row r="45" spans="1:69" x14ac:dyDescent="0.2">
      <c r="A45" s="30" t="s">
        <v>24</v>
      </c>
      <c r="B45" s="30" t="s">
        <v>25</v>
      </c>
      <c r="C45" s="30">
        <f t="shared" si="0"/>
        <v>0</v>
      </c>
      <c r="D45" s="178"/>
      <c r="E45" s="179"/>
      <c r="F45" s="179"/>
      <c r="G45" s="179"/>
      <c r="H45" s="179"/>
      <c r="I45" s="179"/>
      <c r="J45" s="179"/>
      <c r="K45" s="179"/>
      <c r="L45" s="179"/>
      <c r="M45" s="179" t="s">
        <v>26</v>
      </c>
      <c r="N45" s="179" t="s">
        <v>26</v>
      </c>
      <c r="O45" s="179"/>
      <c r="P45" s="179"/>
      <c r="Q45" s="179"/>
      <c r="R45" s="179"/>
      <c r="S45" s="179"/>
      <c r="T45" s="179"/>
      <c r="U45" s="179"/>
      <c r="V45" s="180"/>
      <c r="W45" s="180"/>
      <c r="X45" s="179"/>
      <c r="Y45" s="179"/>
      <c r="Z45" s="179"/>
      <c r="AA45" s="78"/>
      <c r="AB45" s="179"/>
      <c r="AC45" s="179"/>
      <c r="AD45" s="81" t="s">
        <v>584</v>
      </c>
      <c r="AE45" s="179"/>
      <c r="AF45" s="179"/>
      <c r="AG45" s="179"/>
      <c r="AH45" s="81">
        <v>84289</v>
      </c>
      <c r="AI45" s="38"/>
      <c r="AJ45" s="38"/>
      <c r="AK45" s="81">
        <v>84309</v>
      </c>
      <c r="AL45" s="38"/>
      <c r="AM45" s="38"/>
      <c r="AN45" s="81">
        <v>84329</v>
      </c>
      <c r="AO45" s="38"/>
      <c r="AP45" s="38"/>
      <c r="AQ45" s="81">
        <v>84349</v>
      </c>
      <c r="AR45" s="38"/>
      <c r="AS45" s="38"/>
      <c r="AT45" s="81">
        <v>84369</v>
      </c>
      <c r="AU45" s="38"/>
      <c r="AV45" s="38"/>
      <c r="AW45" s="81">
        <v>79139</v>
      </c>
      <c r="AX45" s="38"/>
      <c r="AY45" s="38"/>
      <c r="AZ45" s="25">
        <v>116119</v>
      </c>
      <c r="BA45" s="38"/>
      <c r="BB45" s="38"/>
      <c r="BC45" s="25">
        <v>110429</v>
      </c>
      <c r="BD45" s="38"/>
      <c r="BE45" s="38"/>
      <c r="BF45" s="25"/>
      <c r="BG45" s="38"/>
      <c r="BH45" s="38"/>
      <c r="BI45" s="25"/>
      <c r="BJ45" s="38"/>
      <c r="BK45" s="38"/>
      <c r="BL45" s="25"/>
      <c r="BM45" s="38"/>
      <c r="BN45" s="38"/>
      <c r="BO45" s="25"/>
      <c r="BP45" s="38"/>
      <c r="BQ45" s="38"/>
    </row>
    <row r="46" spans="1:69" x14ac:dyDescent="0.2">
      <c r="A46" s="30" t="s">
        <v>24</v>
      </c>
      <c r="B46" s="30" t="s">
        <v>25</v>
      </c>
      <c r="C46" s="30">
        <f t="shared" si="0"/>
        <v>0</v>
      </c>
      <c r="D46" s="178"/>
      <c r="E46" s="179"/>
      <c r="F46" s="179"/>
      <c r="G46" s="179"/>
      <c r="H46" s="179"/>
      <c r="I46" s="179"/>
      <c r="J46" s="179"/>
      <c r="K46" s="179"/>
      <c r="L46" s="179"/>
      <c r="M46" s="179" t="s">
        <v>26</v>
      </c>
      <c r="N46" s="179" t="s">
        <v>26</v>
      </c>
      <c r="O46" s="179"/>
      <c r="P46" s="179"/>
      <c r="Q46" s="179"/>
      <c r="R46" s="179"/>
      <c r="S46" s="179"/>
      <c r="T46" s="179"/>
      <c r="U46" s="179"/>
      <c r="V46" s="180"/>
      <c r="W46" s="180"/>
      <c r="X46" s="179"/>
      <c r="Y46" s="179"/>
      <c r="Z46" s="179"/>
      <c r="AA46" s="78"/>
      <c r="AB46" s="179"/>
      <c r="AC46" s="179"/>
      <c r="AD46" s="81" t="s">
        <v>584</v>
      </c>
      <c r="AE46" s="179"/>
      <c r="AF46" s="179"/>
      <c r="AG46" s="179"/>
      <c r="AH46" s="81">
        <v>84289</v>
      </c>
      <c r="AI46" s="38"/>
      <c r="AJ46" s="38"/>
      <c r="AK46" s="81">
        <v>84309</v>
      </c>
      <c r="AL46" s="38"/>
      <c r="AM46" s="38"/>
      <c r="AN46" s="81">
        <v>84329</v>
      </c>
      <c r="AO46" s="38"/>
      <c r="AP46" s="38"/>
      <c r="AQ46" s="81">
        <v>84349</v>
      </c>
      <c r="AR46" s="38"/>
      <c r="AS46" s="38"/>
      <c r="AT46" s="81">
        <v>84369</v>
      </c>
      <c r="AU46" s="38"/>
      <c r="AV46" s="38"/>
      <c r="AW46" s="81">
        <v>79139</v>
      </c>
      <c r="AX46" s="38"/>
      <c r="AY46" s="38"/>
      <c r="AZ46" s="25">
        <v>116119</v>
      </c>
      <c r="BA46" s="38"/>
      <c r="BB46" s="38"/>
      <c r="BC46" s="25">
        <v>110429</v>
      </c>
      <c r="BD46" s="38"/>
      <c r="BE46" s="38"/>
      <c r="BF46" s="25"/>
      <c r="BG46" s="38"/>
      <c r="BH46" s="38"/>
      <c r="BI46" s="25"/>
      <c r="BJ46" s="38"/>
      <c r="BK46" s="38"/>
      <c r="BL46" s="25"/>
      <c r="BM46" s="38"/>
      <c r="BN46" s="38"/>
      <c r="BO46" s="25"/>
      <c r="BP46" s="38"/>
      <c r="BQ46" s="38"/>
    </row>
    <row r="47" spans="1:69" x14ac:dyDescent="0.2">
      <c r="A47" s="30" t="s">
        <v>24</v>
      </c>
      <c r="B47" s="30" t="s">
        <v>25</v>
      </c>
      <c r="C47" s="30">
        <f t="shared" si="0"/>
        <v>0</v>
      </c>
      <c r="D47" s="178"/>
      <c r="E47" s="179"/>
      <c r="F47" s="179"/>
      <c r="G47" s="179"/>
      <c r="H47" s="179"/>
      <c r="I47" s="179"/>
      <c r="J47" s="179"/>
      <c r="K47" s="179"/>
      <c r="L47" s="179"/>
      <c r="M47" s="179" t="s">
        <v>26</v>
      </c>
      <c r="N47" s="179" t="s">
        <v>26</v>
      </c>
      <c r="O47" s="179"/>
      <c r="P47" s="179"/>
      <c r="Q47" s="179"/>
      <c r="R47" s="179"/>
      <c r="S47" s="179"/>
      <c r="T47" s="179"/>
      <c r="U47" s="179"/>
      <c r="V47" s="180"/>
      <c r="W47" s="180"/>
      <c r="X47" s="179"/>
      <c r="Y47" s="179"/>
      <c r="Z47" s="179"/>
      <c r="AA47" s="78"/>
      <c r="AB47" s="179"/>
      <c r="AC47" s="179"/>
      <c r="AD47" s="81" t="s">
        <v>584</v>
      </c>
      <c r="AE47" s="179"/>
      <c r="AF47" s="179"/>
      <c r="AG47" s="179"/>
      <c r="AH47" s="81">
        <v>84289</v>
      </c>
      <c r="AI47" s="38"/>
      <c r="AJ47" s="38"/>
      <c r="AK47" s="81">
        <v>84309</v>
      </c>
      <c r="AL47" s="38"/>
      <c r="AM47" s="38"/>
      <c r="AN47" s="81">
        <v>84329</v>
      </c>
      <c r="AO47" s="38"/>
      <c r="AP47" s="38"/>
      <c r="AQ47" s="81">
        <v>84349</v>
      </c>
      <c r="AR47" s="38"/>
      <c r="AS47" s="38"/>
      <c r="AT47" s="81">
        <v>84369</v>
      </c>
      <c r="AU47" s="38"/>
      <c r="AV47" s="38"/>
      <c r="AW47" s="81">
        <v>79139</v>
      </c>
      <c r="AX47" s="38"/>
      <c r="AY47" s="38"/>
      <c r="AZ47" s="25">
        <v>116119</v>
      </c>
      <c r="BA47" s="38"/>
      <c r="BB47" s="38"/>
      <c r="BC47" s="25">
        <v>110429</v>
      </c>
      <c r="BD47" s="38"/>
      <c r="BE47" s="38"/>
      <c r="BF47" s="25"/>
      <c r="BG47" s="38"/>
      <c r="BH47" s="38"/>
      <c r="BI47" s="25"/>
      <c r="BJ47" s="38"/>
      <c r="BK47" s="38"/>
      <c r="BL47" s="25"/>
      <c r="BM47" s="38"/>
      <c r="BN47" s="38"/>
      <c r="BO47" s="25"/>
      <c r="BP47" s="38"/>
      <c r="BQ47" s="38"/>
    </row>
    <row r="48" spans="1:69" x14ac:dyDescent="0.2">
      <c r="A48" s="30" t="s">
        <v>24</v>
      </c>
      <c r="B48" s="30" t="s">
        <v>25</v>
      </c>
      <c r="C48" s="30">
        <f t="shared" si="0"/>
        <v>0</v>
      </c>
      <c r="D48" s="178"/>
      <c r="E48" s="179"/>
      <c r="F48" s="179"/>
      <c r="G48" s="179"/>
      <c r="H48" s="179"/>
      <c r="I48" s="179"/>
      <c r="J48" s="179"/>
      <c r="K48" s="179"/>
      <c r="L48" s="179"/>
      <c r="M48" s="179" t="s">
        <v>26</v>
      </c>
      <c r="N48" s="179" t="s">
        <v>26</v>
      </c>
      <c r="O48" s="179"/>
      <c r="P48" s="179"/>
      <c r="Q48" s="179"/>
      <c r="R48" s="179"/>
      <c r="S48" s="179"/>
      <c r="T48" s="179"/>
      <c r="U48" s="179"/>
      <c r="V48" s="180"/>
      <c r="W48" s="180"/>
      <c r="X48" s="179"/>
      <c r="Y48" s="179"/>
      <c r="Z48" s="179"/>
      <c r="AA48" s="78"/>
      <c r="AB48" s="179"/>
      <c r="AC48" s="179"/>
      <c r="AD48" s="81" t="s">
        <v>584</v>
      </c>
      <c r="AE48" s="179"/>
      <c r="AF48" s="179"/>
      <c r="AG48" s="179"/>
      <c r="AH48" s="81">
        <v>84289</v>
      </c>
      <c r="AI48" s="38"/>
      <c r="AJ48" s="38"/>
      <c r="AK48" s="81">
        <v>84309</v>
      </c>
      <c r="AL48" s="38"/>
      <c r="AM48" s="38"/>
      <c r="AN48" s="81">
        <v>84329</v>
      </c>
      <c r="AO48" s="38"/>
      <c r="AP48" s="38"/>
      <c r="AQ48" s="81">
        <v>84349</v>
      </c>
      <c r="AR48" s="38"/>
      <c r="AS48" s="38"/>
      <c r="AT48" s="81">
        <v>84369</v>
      </c>
      <c r="AU48" s="38"/>
      <c r="AV48" s="38"/>
      <c r="AW48" s="81">
        <v>79139</v>
      </c>
      <c r="AX48" s="38"/>
      <c r="AY48" s="38"/>
      <c r="AZ48" s="25">
        <v>116119</v>
      </c>
      <c r="BA48" s="38"/>
      <c r="BB48" s="38"/>
      <c r="BC48" s="25">
        <v>110429</v>
      </c>
      <c r="BD48" s="38"/>
      <c r="BE48" s="38"/>
      <c r="BF48" s="25"/>
      <c r="BG48" s="38"/>
      <c r="BH48" s="38"/>
      <c r="BI48" s="25"/>
      <c r="BJ48" s="38"/>
      <c r="BK48" s="38"/>
      <c r="BL48" s="25"/>
      <c r="BM48" s="38"/>
      <c r="BN48" s="38"/>
      <c r="BO48" s="25"/>
      <c r="BP48" s="38"/>
      <c r="BQ48" s="38"/>
    </row>
    <row r="49" spans="1:69" x14ac:dyDescent="0.2">
      <c r="A49" s="30" t="s">
        <v>24</v>
      </c>
      <c r="B49" s="30" t="s">
        <v>25</v>
      </c>
      <c r="C49" s="30">
        <f t="shared" si="0"/>
        <v>0</v>
      </c>
      <c r="D49" s="178"/>
      <c r="E49" s="179"/>
      <c r="F49" s="179"/>
      <c r="G49" s="179"/>
      <c r="H49" s="179"/>
      <c r="I49" s="179"/>
      <c r="J49" s="179"/>
      <c r="K49" s="179"/>
      <c r="L49" s="179"/>
      <c r="M49" s="179" t="s">
        <v>26</v>
      </c>
      <c r="N49" s="179" t="s">
        <v>26</v>
      </c>
      <c r="O49" s="179"/>
      <c r="P49" s="179"/>
      <c r="Q49" s="179"/>
      <c r="R49" s="179"/>
      <c r="S49" s="179"/>
      <c r="T49" s="179"/>
      <c r="U49" s="179"/>
      <c r="V49" s="180"/>
      <c r="W49" s="180"/>
      <c r="X49" s="179"/>
      <c r="Y49" s="179"/>
      <c r="Z49" s="179"/>
      <c r="AA49" s="78"/>
      <c r="AB49" s="179"/>
      <c r="AC49" s="179"/>
      <c r="AD49" s="81" t="s">
        <v>584</v>
      </c>
      <c r="AE49" s="179"/>
      <c r="AF49" s="179"/>
      <c r="AG49" s="179"/>
      <c r="AH49" s="81">
        <v>84289</v>
      </c>
      <c r="AI49" s="38"/>
      <c r="AJ49" s="38"/>
      <c r="AK49" s="81">
        <v>84309</v>
      </c>
      <c r="AL49" s="38"/>
      <c r="AM49" s="38"/>
      <c r="AN49" s="81">
        <v>84329</v>
      </c>
      <c r="AO49" s="38"/>
      <c r="AP49" s="38"/>
      <c r="AQ49" s="81">
        <v>84349</v>
      </c>
      <c r="AR49" s="38"/>
      <c r="AS49" s="38"/>
      <c r="AT49" s="81">
        <v>84369</v>
      </c>
      <c r="AU49" s="38"/>
      <c r="AV49" s="38"/>
      <c r="AW49" s="81">
        <v>79139</v>
      </c>
      <c r="AX49" s="38"/>
      <c r="AY49" s="38"/>
      <c r="AZ49" s="25">
        <v>116119</v>
      </c>
      <c r="BA49" s="38"/>
      <c r="BB49" s="38"/>
      <c r="BC49" s="25">
        <v>110429</v>
      </c>
      <c r="BD49" s="38"/>
      <c r="BE49" s="38"/>
      <c r="BF49" s="25"/>
      <c r="BG49" s="38"/>
      <c r="BH49" s="38"/>
      <c r="BI49" s="25"/>
      <c r="BJ49" s="38"/>
      <c r="BK49" s="38"/>
      <c r="BL49" s="25"/>
      <c r="BM49" s="38"/>
      <c r="BN49" s="38"/>
      <c r="BO49" s="25"/>
      <c r="BP49" s="38"/>
      <c r="BQ49" s="38"/>
    </row>
    <row r="50" spans="1:69" x14ac:dyDescent="0.2">
      <c r="A50" s="30" t="s">
        <v>24</v>
      </c>
      <c r="B50" s="30" t="s">
        <v>25</v>
      </c>
      <c r="C50" s="30">
        <f t="shared" si="0"/>
        <v>0</v>
      </c>
      <c r="D50" s="178"/>
      <c r="E50" s="179"/>
      <c r="F50" s="179"/>
      <c r="G50" s="179"/>
      <c r="H50" s="179"/>
      <c r="I50" s="179"/>
      <c r="J50" s="179"/>
      <c r="K50" s="179"/>
      <c r="L50" s="179"/>
      <c r="M50" s="179" t="s">
        <v>26</v>
      </c>
      <c r="N50" s="179" t="s">
        <v>26</v>
      </c>
      <c r="O50" s="179"/>
      <c r="P50" s="179"/>
      <c r="Q50" s="179"/>
      <c r="R50" s="179"/>
      <c r="S50" s="179"/>
      <c r="T50" s="179"/>
      <c r="U50" s="179"/>
      <c r="V50" s="180"/>
      <c r="W50" s="180"/>
      <c r="X50" s="179"/>
      <c r="Y50" s="179"/>
      <c r="Z50" s="179"/>
      <c r="AA50" s="78"/>
      <c r="AB50" s="179"/>
      <c r="AC50" s="179"/>
      <c r="AD50" s="81" t="s">
        <v>584</v>
      </c>
      <c r="AE50" s="179"/>
      <c r="AF50" s="179"/>
      <c r="AG50" s="179"/>
      <c r="AH50" s="81">
        <v>84289</v>
      </c>
      <c r="AI50" s="38"/>
      <c r="AJ50" s="38"/>
      <c r="AK50" s="81">
        <v>84309</v>
      </c>
      <c r="AL50" s="38"/>
      <c r="AM50" s="38"/>
      <c r="AN50" s="81">
        <v>84329</v>
      </c>
      <c r="AO50" s="38"/>
      <c r="AP50" s="38"/>
      <c r="AQ50" s="81">
        <v>84349</v>
      </c>
      <c r="AR50" s="38"/>
      <c r="AS50" s="38"/>
      <c r="AT50" s="81">
        <v>84369</v>
      </c>
      <c r="AU50" s="38"/>
      <c r="AV50" s="38"/>
      <c r="AW50" s="81">
        <v>79139</v>
      </c>
      <c r="AX50" s="38"/>
      <c r="AY50" s="38"/>
      <c r="AZ50" s="25">
        <v>116119</v>
      </c>
      <c r="BA50" s="38"/>
      <c r="BB50" s="38"/>
      <c r="BC50" s="25">
        <v>110429</v>
      </c>
      <c r="BD50" s="38"/>
      <c r="BE50" s="38"/>
      <c r="BF50" s="25"/>
      <c r="BG50" s="38"/>
      <c r="BH50" s="38"/>
      <c r="BI50" s="25"/>
      <c r="BJ50" s="38"/>
      <c r="BK50" s="38"/>
      <c r="BL50" s="25"/>
      <c r="BM50" s="38"/>
      <c r="BN50" s="38"/>
      <c r="BO50" s="25"/>
      <c r="BP50" s="38"/>
      <c r="BQ50" s="38"/>
    </row>
    <row r="51" spans="1:69" x14ac:dyDescent="0.2">
      <c r="A51" s="30" t="s">
        <v>24</v>
      </c>
      <c r="B51" s="30" t="s">
        <v>25</v>
      </c>
      <c r="C51" s="30">
        <f t="shared" si="0"/>
        <v>0</v>
      </c>
      <c r="D51" s="178"/>
      <c r="E51" s="179"/>
      <c r="F51" s="179"/>
      <c r="G51" s="179"/>
      <c r="H51" s="179"/>
      <c r="I51" s="179"/>
      <c r="J51" s="179"/>
      <c r="K51" s="179"/>
      <c r="L51" s="179"/>
      <c r="M51" s="179" t="s">
        <v>26</v>
      </c>
      <c r="N51" s="179" t="s">
        <v>26</v>
      </c>
      <c r="O51" s="179"/>
      <c r="P51" s="179"/>
      <c r="Q51" s="179"/>
      <c r="R51" s="179"/>
      <c r="S51" s="179"/>
      <c r="T51" s="179"/>
      <c r="U51" s="179"/>
      <c r="V51" s="180"/>
      <c r="W51" s="180"/>
      <c r="X51" s="179"/>
      <c r="Y51" s="179"/>
      <c r="Z51" s="179"/>
      <c r="AA51" s="78"/>
      <c r="AB51" s="179"/>
      <c r="AC51" s="179"/>
      <c r="AD51" s="81" t="s">
        <v>584</v>
      </c>
      <c r="AE51" s="179"/>
      <c r="AF51" s="179"/>
      <c r="AG51" s="179"/>
      <c r="AH51" s="81">
        <v>84289</v>
      </c>
      <c r="AI51" s="38"/>
      <c r="AJ51" s="38"/>
      <c r="AK51" s="81">
        <v>84309</v>
      </c>
      <c r="AL51" s="38"/>
      <c r="AM51" s="38"/>
      <c r="AN51" s="81">
        <v>84329</v>
      </c>
      <c r="AO51" s="38"/>
      <c r="AP51" s="38"/>
      <c r="AQ51" s="81">
        <v>84349</v>
      </c>
      <c r="AR51" s="38"/>
      <c r="AS51" s="38"/>
      <c r="AT51" s="81">
        <v>84369</v>
      </c>
      <c r="AU51" s="38"/>
      <c r="AV51" s="38"/>
      <c r="AW51" s="81">
        <v>79139</v>
      </c>
      <c r="AX51" s="38"/>
      <c r="AY51" s="38"/>
      <c r="AZ51" s="25">
        <v>116119</v>
      </c>
      <c r="BA51" s="38"/>
      <c r="BB51" s="38"/>
      <c r="BC51" s="25">
        <v>110429</v>
      </c>
      <c r="BD51" s="38"/>
      <c r="BE51" s="38"/>
      <c r="BF51" s="25"/>
      <c r="BG51" s="38"/>
      <c r="BH51" s="38"/>
      <c r="BI51" s="25"/>
      <c r="BJ51" s="38"/>
      <c r="BK51" s="38"/>
      <c r="BL51" s="25"/>
      <c r="BM51" s="38"/>
      <c r="BN51" s="38"/>
      <c r="BO51" s="25"/>
      <c r="BP51" s="38"/>
      <c r="BQ51" s="38"/>
    </row>
    <row r="52" spans="1:69" x14ac:dyDescent="0.2">
      <c r="A52" s="30" t="s">
        <v>24</v>
      </c>
      <c r="B52" s="30" t="s">
        <v>25</v>
      </c>
      <c r="C52" s="30">
        <f t="shared" si="0"/>
        <v>0</v>
      </c>
      <c r="D52" s="178"/>
      <c r="E52" s="179"/>
      <c r="F52" s="179"/>
      <c r="G52" s="179"/>
      <c r="H52" s="179"/>
      <c r="I52" s="179"/>
      <c r="J52" s="179"/>
      <c r="K52" s="179"/>
      <c r="L52" s="179"/>
      <c r="M52" s="179" t="s">
        <v>26</v>
      </c>
      <c r="N52" s="179" t="s">
        <v>26</v>
      </c>
      <c r="O52" s="179"/>
      <c r="P52" s="179"/>
      <c r="Q52" s="179"/>
      <c r="R52" s="179"/>
      <c r="S52" s="179"/>
      <c r="T52" s="179"/>
      <c r="U52" s="179"/>
      <c r="V52" s="180"/>
      <c r="W52" s="180"/>
      <c r="X52" s="179"/>
      <c r="Y52" s="179"/>
      <c r="Z52" s="179"/>
      <c r="AA52" s="78"/>
      <c r="AB52" s="179"/>
      <c r="AC52" s="179"/>
      <c r="AD52" s="81" t="s">
        <v>584</v>
      </c>
      <c r="AE52" s="179"/>
      <c r="AF52" s="179"/>
      <c r="AG52" s="179"/>
      <c r="AH52" s="81">
        <v>84289</v>
      </c>
      <c r="AI52" s="38"/>
      <c r="AJ52" s="38"/>
      <c r="AK52" s="81">
        <v>84309</v>
      </c>
      <c r="AL52" s="38"/>
      <c r="AM52" s="38"/>
      <c r="AN52" s="81">
        <v>84329</v>
      </c>
      <c r="AO52" s="38"/>
      <c r="AP52" s="38"/>
      <c r="AQ52" s="81">
        <v>84349</v>
      </c>
      <c r="AR52" s="38"/>
      <c r="AS52" s="38"/>
      <c r="AT52" s="81">
        <v>84369</v>
      </c>
      <c r="AU52" s="38"/>
      <c r="AV52" s="38"/>
      <c r="AW52" s="81">
        <v>79139</v>
      </c>
      <c r="AX52" s="38"/>
      <c r="AY52" s="38"/>
      <c r="AZ52" s="25">
        <v>116119</v>
      </c>
      <c r="BA52" s="38"/>
      <c r="BB52" s="38"/>
      <c r="BC52" s="25">
        <v>110429</v>
      </c>
      <c r="BD52" s="38"/>
      <c r="BE52" s="38"/>
      <c r="BF52" s="25"/>
      <c r="BG52" s="38"/>
      <c r="BH52" s="38"/>
      <c r="BI52" s="25"/>
      <c r="BJ52" s="38"/>
      <c r="BK52" s="38"/>
      <c r="BL52" s="25"/>
      <c r="BM52" s="38"/>
      <c r="BN52" s="38"/>
      <c r="BO52" s="25"/>
      <c r="BP52" s="38"/>
      <c r="BQ52" s="38"/>
    </row>
    <row r="53" spans="1:69" x14ac:dyDescent="0.2">
      <c r="A53" s="30" t="s">
        <v>24</v>
      </c>
      <c r="B53" s="30" t="s">
        <v>25</v>
      </c>
      <c r="C53" s="30">
        <f t="shared" si="0"/>
        <v>0</v>
      </c>
      <c r="D53" s="178"/>
      <c r="E53" s="179"/>
      <c r="F53" s="179"/>
      <c r="G53" s="179"/>
      <c r="H53" s="179"/>
      <c r="I53" s="179"/>
      <c r="J53" s="179"/>
      <c r="K53" s="179"/>
      <c r="L53" s="179"/>
      <c r="M53" s="179" t="s">
        <v>26</v>
      </c>
      <c r="N53" s="179" t="s">
        <v>26</v>
      </c>
      <c r="O53" s="179"/>
      <c r="P53" s="179"/>
      <c r="Q53" s="179"/>
      <c r="R53" s="179"/>
      <c r="S53" s="179"/>
      <c r="T53" s="179"/>
      <c r="U53" s="179"/>
      <c r="V53" s="180"/>
      <c r="W53" s="180"/>
      <c r="X53" s="179"/>
      <c r="Y53" s="179"/>
      <c r="Z53" s="179"/>
      <c r="AA53" s="78"/>
      <c r="AB53" s="179"/>
      <c r="AC53" s="179"/>
      <c r="AD53" s="81" t="s">
        <v>584</v>
      </c>
      <c r="AE53" s="179"/>
      <c r="AF53" s="179"/>
      <c r="AG53" s="179"/>
      <c r="AH53" s="81">
        <v>84289</v>
      </c>
      <c r="AI53" s="38"/>
      <c r="AJ53" s="38"/>
      <c r="AK53" s="81">
        <v>84309</v>
      </c>
      <c r="AL53" s="38"/>
      <c r="AM53" s="38"/>
      <c r="AN53" s="81">
        <v>84329</v>
      </c>
      <c r="AO53" s="38"/>
      <c r="AP53" s="38"/>
      <c r="AQ53" s="81">
        <v>84349</v>
      </c>
      <c r="AR53" s="38"/>
      <c r="AS53" s="38"/>
      <c r="AT53" s="81">
        <v>84369</v>
      </c>
      <c r="AU53" s="38"/>
      <c r="AV53" s="38"/>
      <c r="AW53" s="81">
        <v>79139</v>
      </c>
      <c r="AX53" s="38"/>
      <c r="AY53" s="38"/>
      <c r="AZ53" s="25">
        <v>116119</v>
      </c>
      <c r="BA53" s="38"/>
      <c r="BB53" s="38"/>
      <c r="BC53" s="25">
        <v>110429</v>
      </c>
      <c r="BD53" s="38"/>
      <c r="BE53" s="38"/>
      <c r="BF53" s="25"/>
      <c r="BG53" s="38"/>
      <c r="BH53" s="38"/>
      <c r="BI53" s="25"/>
      <c r="BJ53" s="38"/>
      <c r="BK53" s="38"/>
      <c r="BL53" s="25"/>
      <c r="BM53" s="38"/>
      <c r="BN53" s="38"/>
      <c r="BO53" s="25"/>
      <c r="BP53" s="38"/>
      <c r="BQ53" s="38"/>
    </row>
    <row r="54" spans="1:69" x14ac:dyDescent="0.2">
      <c r="A54" s="30" t="s">
        <v>24</v>
      </c>
      <c r="B54" s="30" t="s">
        <v>25</v>
      </c>
      <c r="C54" s="30">
        <f t="shared" si="0"/>
        <v>0</v>
      </c>
      <c r="D54" s="178"/>
      <c r="E54" s="179"/>
      <c r="F54" s="179"/>
      <c r="G54" s="179"/>
      <c r="H54" s="179"/>
      <c r="I54" s="179"/>
      <c r="J54" s="179"/>
      <c r="K54" s="179"/>
      <c r="L54" s="179"/>
      <c r="M54" s="179" t="s">
        <v>26</v>
      </c>
      <c r="N54" s="179" t="s">
        <v>26</v>
      </c>
      <c r="O54" s="179"/>
      <c r="P54" s="179"/>
      <c r="Q54" s="179"/>
      <c r="R54" s="179"/>
      <c r="S54" s="179"/>
      <c r="T54" s="179"/>
      <c r="U54" s="179"/>
      <c r="V54" s="180"/>
      <c r="W54" s="180"/>
      <c r="X54" s="179"/>
      <c r="Y54" s="179"/>
      <c r="Z54" s="179"/>
      <c r="AA54" s="78"/>
      <c r="AB54" s="179"/>
      <c r="AC54" s="179"/>
      <c r="AD54" s="81" t="s">
        <v>584</v>
      </c>
      <c r="AE54" s="179"/>
      <c r="AF54" s="179"/>
      <c r="AG54" s="179"/>
      <c r="AH54" s="81">
        <v>84289</v>
      </c>
      <c r="AI54" s="38"/>
      <c r="AJ54" s="38"/>
      <c r="AK54" s="81">
        <v>84309</v>
      </c>
      <c r="AL54" s="38"/>
      <c r="AM54" s="38"/>
      <c r="AN54" s="81">
        <v>84329</v>
      </c>
      <c r="AO54" s="38"/>
      <c r="AP54" s="38"/>
      <c r="AQ54" s="81">
        <v>84349</v>
      </c>
      <c r="AR54" s="38"/>
      <c r="AS54" s="38"/>
      <c r="AT54" s="81">
        <v>84369</v>
      </c>
      <c r="AU54" s="38"/>
      <c r="AV54" s="38"/>
      <c r="AW54" s="81">
        <v>79139</v>
      </c>
      <c r="AX54" s="38"/>
      <c r="AY54" s="38"/>
      <c r="AZ54" s="25">
        <v>116119</v>
      </c>
      <c r="BA54" s="38"/>
      <c r="BB54" s="38"/>
      <c r="BC54" s="25">
        <v>110429</v>
      </c>
      <c r="BD54" s="38"/>
      <c r="BE54" s="38"/>
      <c r="BF54" s="25"/>
      <c r="BG54" s="38"/>
      <c r="BH54" s="38"/>
      <c r="BI54" s="25"/>
      <c r="BJ54" s="38"/>
      <c r="BK54" s="38"/>
      <c r="BL54" s="25"/>
      <c r="BM54" s="38"/>
      <c r="BN54" s="38"/>
      <c r="BO54" s="25"/>
      <c r="BP54" s="38"/>
      <c r="BQ54" s="38"/>
    </row>
    <row r="55" spans="1:69" x14ac:dyDescent="0.2">
      <c r="A55" s="30" t="s">
        <v>24</v>
      </c>
      <c r="B55" s="30" t="s">
        <v>25</v>
      </c>
      <c r="C55" s="30">
        <f t="shared" si="0"/>
        <v>0</v>
      </c>
      <c r="D55" s="178"/>
      <c r="E55" s="179"/>
      <c r="F55" s="179"/>
      <c r="G55" s="179"/>
      <c r="H55" s="179"/>
      <c r="I55" s="179"/>
      <c r="J55" s="179"/>
      <c r="K55" s="179"/>
      <c r="L55" s="179"/>
      <c r="M55" s="179" t="s">
        <v>26</v>
      </c>
      <c r="N55" s="179" t="s">
        <v>26</v>
      </c>
      <c r="O55" s="179"/>
      <c r="P55" s="179"/>
      <c r="Q55" s="179"/>
      <c r="R55" s="179"/>
      <c r="S55" s="179"/>
      <c r="T55" s="179"/>
      <c r="U55" s="179"/>
      <c r="V55" s="180"/>
      <c r="W55" s="180"/>
      <c r="X55" s="179"/>
      <c r="Y55" s="179"/>
      <c r="Z55" s="179"/>
      <c r="AA55" s="78"/>
      <c r="AB55" s="179"/>
      <c r="AC55" s="179"/>
      <c r="AD55" s="81" t="s">
        <v>584</v>
      </c>
      <c r="AE55" s="179"/>
      <c r="AF55" s="179"/>
      <c r="AG55" s="179"/>
      <c r="AH55" s="81">
        <v>84289</v>
      </c>
      <c r="AI55" s="38"/>
      <c r="AJ55" s="38"/>
      <c r="AK55" s="81">
        <v>84309</v>
      </c>
      <c r="AL55" s="38"/>
      <c r="AM55" s="38"/>
      <c r="AN55" s="81">
        <v>84329</v>
      </c>
      <c r="AO55" s="38"/>
      <c r="AP55" s="38"/>
      <c r="AQ55" s="81">
        <v>84349</v>
      </c>
      <c r="AR55" s="38"/>
      <c r="AS55" s="38"/>
      <c r="AT55" s="81">
        <v>84369</v>
      </c>
      <c r="AU55" s="38"/>
      <c r="AV55" s="38"/>
      <c r="AW55" s="81">
        <v>79139</v>
      </c>
      <c r="AX55" s="38"/>
      <c r="AY55" s="38"/>
      <c r="AZ55" s="25">
        <v>116119</v>
      </c>
      <c r="BA55" s="38"/>
      <c r="BB55" s="38"/>
      <c r="BC55" s="25">
        <v>110429</v>
      </c>
      <c r="BD55" s="38"/>
      <c r="BE55" s="38"/>
      <c r="BF55" s="25"/>
      <c r="BG55" s="38"/>
      <c r="BH55" s="38"/>
      <c r="BI55" s="25"/>
      <c r="BJ55" s="38"/>
      <c r="BK55" s="38"/>
      <c r="BL55" s="25"/>
      <c r="BM55" s="38"/>
      <c r="BN55" s="38"/>
      <c r="BO55" s="25"/>
      <c r="BP55" s="38"/>
      <c r="BQ55" s="38"/>
    </row>
    <row r="56" spans="1:69" x14ac:dyDescent="0.2">
      <c r="A56" s="30" t="s">
        <v>24</v>
      </c>
      <c r="B56" s="30" t="s">
        <v>25</v>
      </c>
      <c r="C56" s="30">
        <f t="shared" si="0"/>
        <v>0</v>
      </c>
      <c r="D56" s="178"/>
      <c r="E56" s="179"/>
      <c r="F56" s="179"/>
      <c r="G56" s="179"/>
      <c r="H56" s="179"/>
      <c r="I56" s="179"/>
      <c r="J56" s="179"/>
      <c r="K56" s="179"/>
      <c r="L56" s="179"/>
      <c r="M56" s="179" t="s">
        <v>26</v>
      </c>
      <c r="N56" s="179" t="s">
        <v>26</v>
      </c>
      <c r="O56" s="179"/>
      <c r="P56" s="179"/>
      <c r="Q56" s="179"/>
      <c r="R56" s="179"/>
      <c r="S56" s="179"/>
      <c r="T56" s="179"/>
      <c r="U56" s="179"/>
      <c r="V56" s="180"/>
      <c r="W56" s="180"/>
      <c r="X56" s="179"/>
      <c r="Y56" s="179"/>
      <c r="Z56" s="179"/>
      <c r="AA56" s="78"/>
      <c r="AB56" s="179"/>
      <c r="AC56" s="179"/>
      <c r="AD56" s="81" t="s">
        <v>584</v>
      </c>
      <c r="AE56" s="179"/>
      <c r="AF56" s="179"/>
      <c r="AG56" s="179"/>
      <c r="AH56" s="81">
        <v>84289</v>
      </c>
      <c r="AI56" s="38"/>
      <c r="AJ56" s="38"/>
      <c r="AK56" s="81">
        <v>84309</v>
      </c>
      <c r="AL56" s="38"/>
      <c r="AM56" s="38"/>
      <c r="AN56" s="81">
        <v>84329</v>
      </c>
      <c r="AO56" s="38"/>
      <c r="AP56" s="38"/>
      <c r="AQ56" s="81">
        <v>84349</v>
      </c>
      <c r="AR56" s="38"/>
      <c r="AS56" s="38"/>
      <c r="AT56" s="81">
        <v>84369</v>
      </c>
      <c r="AU56" s="38"/>
      <c r="AV56" s="38"/>
      <c r="AW56" s="81">
        <v>79139</v>
      </c>
      <c r="AX56" s="38"/>
      <c r="AY56" s="38"/>
      <c r="AZ56" s="25">
        <v>116119</v>
      </c>
      <c r="BA56" s="38"/>
      <c r="BB56" s="38"/>
      <c r="BC56" s="25">
        <v>110429</v>
      </c>
      <c r="BD56" s="38"/>
      <c r="BE56" s="38"/>
      <c r="BF56" s="25"/>
      <c r="BG56" s="38"/>
      <c r="BH56" s="38"/>
      <c r="BI56" s="25"/>
      <c r="BJ56" s="38"/>
      <c r="BK56" s="38"/>
      <c r="BL56" s="25"/>
      <c r="BM56" s="38"/>
      <c r="BN56" s="38"/>
      <c r="BO56" s="25"/>
      <c r="BP56" s="38"/>
      <c r="BQ56" s="38"/>
    </row>
    <row r="57" spans="1:69" x14ac:dyDescent="0.2">
      <c r="A57" s="30" t="s">
        <v>24</v>
      </c>
      <c r="B57" s="30" t="s">
        <v>25</v>
      </c>
      <c r="C57" s="30">
        <f t="shared" si="0"/>
        <v>0</v>
      </c>
      <c r="D57" s="178"/>
      <c r="E57" s="179"/>
      <c r="F57" s="179"/>
      <c r="G57" s="179"/>
      <c r="H57" s="179"/>
      <c r="I57" s="179"/>
      <c r="J57" s="179"/>
      <c r="K57" s="179"/>
      <c r="L57" s="179"/>
      <c r="M57" s="179" t="s">
        <v>26</v>
      </c>
      <c r="N57" s="179" t="s">
        <v>26</v>
      </c>
      <c r="O57" s="179"/>
      <c r="P57" s="179"/>
      <c r="Q57" s="179"/>
      <c r="R57" s="179"/>
      <c r="S57" s="179"/>
      <c r="T57" s="179"/>
      <c r="U57" s="179"/>
      <c r="V57" s="180"/>
      <c r="W57" s="180"/>
      <c r="X57" s="179"/>
      <c r="Y57" s="179"/>
      <c r="Z57" s="179"/>
      <c r="AA57" s="78"/>
      <c r="AB57" s="179"/>
      <c r="AC57" s="179"/>
      <c r="AD57" s="81" t="s">
        <v>584</v>
      </c>
      <c r="AE57" s="179"/>
      <c r="AF57" s="179"/>
      <c r="AG57" s="179"/>
      <c r="AH57" s="81">
        <v>84289</v>
      </c>
      <c r="AI57" s="38"/>
      <c r="AJ57" s="38"/>
      <c r="AK57" s="81">
        <v>84309</v>
      </c>
      <c r="AL57" s="38"/>
      <c r="AM57" s="38"/>
      <c r="AN57" s="81">
        <v>84329</v>
      </c>
      <c r="AO57" s="38"/>
      <c r="AP57" s="38"/>
      <c r="AQ57" s="81">
        <v>84349</v>
      </c>
      <c r="AR57" s="38"/>
      <c r="AS57" s="38"/>
      <c r="AT57" s="81">
        <v>84369</v>
      </c>
      <c r="AU57" s="38"/>
      <c r="AV57" s="38"/>
      <c r="AW57" s="81">
        <v>79139</v>
      </c>
      <c r="AX57" s="38"/>
      <c r="AY57" s="38"/>
      <c r="AZ57" s="25">
        <v>116119</v>
      </c>
      <c r="BA57" s="38"/>
      <c r="BB57" s="38"/>
      <c r="BC57" s="25">
        <v>110429</v>
      </c>
      <c r="BD57" s="38"/>
      <c r="BE57" s="38"/>
      <c r="BF57" s="25"/>
      <c r="BG57" s="38"/>
      <c r="BH57" s="38"/>
      <c r="BI57" s="25"/>
      <c r="BJ57" s="38"/>
      <c r="BK57" s="38"/>
      <c r="BL57" s="25"/>
      <c r="BM57" s="38"/>
      <c r="BN57" s="38"/>
      <c r="BO57" s="25"/>
      <c r="BP57" s="38"/>
      <c r="BQ57" s="38"/>
    </row>
    <row r="58" spans="1:69" x14ac:dyDescent="0.2">
      <c r="A58" s="30" t="s">
        <v>24</v>
      </c>
      <c r="B58" s="30" t="s">
        <v>25</v>
      </c>
      <c r="C58" s="30">
        <f t="shared" si="0"/>
        <v>0</v>
      </c>
      <c r="D58" s="178"/>
      <c r="E58" s="179"/>
      <c r="F58" s="179"/>
      <c r="G58" s="179"/>
      <c r="H58" s="179"/>
      <c r="I58" s="179"/>
      <c r="J58" s="179"/>
      <c r="K58" s="179"/>
      <c r="L58" s="179"/>
      <c r="M58" s="179" t="s">
        <v>26</v>
      </c>
      <c r="N58" s="179" t="s">
        <v>26</v>
      </c>
      <c r="O58" s="179"/>
      <c r="P58" s="179"/>
      <c r="Q58" s="179"/>
      <c r="R58" s="179"/>
      <c r="S58" s="179"/>
      <c r="T58" s="179"/>
      <c r="U58" s="179"/>
      <c r="V58" s="180"/>
      <c r="W58" s="180"/>
      <c r="X58" s="179"/>
      <c r="Y58" s="179"/>
      <c r="Z58" s="179"/>
      <c r="AA58" s="78"/>
      <c r="AB58" s="179"/>
      <c r="AC58" s="179"/>
      <c r="AD58" s="81" t="s">
        <v>584</v>
      </c>
      <c r="AE58" s="179"/>
      <c r="AF58" s="179"/>
      <c r="AG58" s="179"/>
      <c r="AH58" s="81">
        <v>84289</v>
      </c>
      <c r="AI58" s="38"/>
      <c r="AJ58" s="38"/>
      <c r="AK58" s="81">
        <v>84309</v>
      </c>
      <c r="AL58" s="38"/>
      <c r="AM58" s="38"/>
      <c r="AN58" s="81">
        <v>84329</v>
      </c>
      <c r="AO58" s="38"/>
      <c r="AP58" s="38"/>
      <c r="AQ58" s="81">
        <v>84349</v>
      </c>
      <c r="AR58" s="38"/>
      <c r="AS58" s="38"/>
      <c r="AT58" s="81">
        <v>84369</v>
      </c>
      <c r="AU58" s="38"/>
      <c r="AV58" s="38"/>
      <c r="AW58" s="81">
        <v>79139</v>
      </c>
      <c r="AX58" s="38"/>
      <c r="AY58" s="38"/>
      <c r="AZ58" s="25">
        <v>116119</v>
      </c>
      <c r="BA58" s="38"/>
      <c r="BB58" s="38"/>
      <c r="BC58" s="25">
        <v>110429</v>
      </c>
      <c r="BD58" s="38"/>
      <c r="BE58" s="38"/>
      <c r="BF58" s="25"/>
      <c r="BG58" s="38"/>
      <c r="BH58" s="38"/>
      <c r="BI58" s="25"/>
      <c r="BJ58" s="38"/>
      <c r="BK58" s="38"/>
      <c r="BL58" s="25"/>
      <c r="BM58" s="38"/>
      <c r="BN58" s="38"/>
      <c r="BO58" s="25"/>
      <c r="BP58" s="38"/>
      <c r="BQ58" s="38"/>
    </row>
    <row r="59" spans="1:69" x14ac:dyDescent="0.2">
      <c r="A59" s="30" t="s">
        <v>24</v>
      </c>
      <c r="B59" s="30" t="s">
        <v>25</v>
      </c>
      <c r="C59" s="30">
        <f t="shared" si="0"/>
        <v>0</v>
      </c>
      <c r="D59" s="178"/>
      <c r="E59" s="179"/>
      <c r="F59" s="179"/>
      <c r="G59" s="179"/>
      <c r="H59" s="179"/>
      <c r="I59" s="179"/>
      <c r="J59" s="179"/>
      <c r="K59" s="179"/>
      <c r="L59" s="179"/>
      <c r="M59" s="179" t="s">
        <v>26</v>
      </c>
      <c r="N59" s="179" t="s">
        <v>26</v>
      </c>
      <c r="O59" s="179"/>
      <c r="P59" s="179"/>
      <c r="Q59" s="179"/>
      <c r="R59" s="179"/>
      <c r="S59" s="179"/>
      <c r="T59" s="179"/>
      <c r="U59" s="179"/>
      <c r="V59" s="180"/>
      <c r="W59" s="180"/>
      <c r="X59" s="179"/>
      <c r="Y59" s="179"/>
      <c r="Z59" s="179"/>
      <c r="AA59" s="78"/>
      <c r="AB59" s="179"/>
      <c r="AC59" s="179"/>
      <c r="AD59" s="81" t="s">
        <v>584</v>
      </c>
      <c r="AE59" s="179"/>
      <c r="AF59" s="179"/>
      <c r="AG59" s="179"/>
      <c r="AH59" s="81">
        <v>84289</v>
      </c>
      <c r="AI59" s="38"/>
      <c r="AJ59" s="38"/>
      <c r="AK59" s="81">
        <v>84309</v>
      </c>
      <c r="AL59" s="38"/>
      <c r="AM59" s="38"/>
      <c r="AN59" s="81">
        <v>84329</v>
      </c>
      <c r="AO59" s="38"/>
      <c r="AP59" s="38"/>
      <c r="AQ59" s="81">
        <v>84349</v>
      </c>
      <c r="AR59" s="38"/>
      <c r="AS59" s="38"/>
      <c r="AT59" s="81">
        <v>84369</v>
      </c>
      <c r="AU59" s="38"/>
      <c r="AV59" s="38"/>
      <c r="AW59" s="81">
        <v>79139</v>
      </c>
      <c r="AX59" s="38"/>
      <c r="AY59" s="38"/>
      <c r="AZ59" s="25">
        <v>116119</v>
      </c>
      <c r="BA59" s="38"/>
      <c r="BB59" s="38"/>
      <c r="BC59" s="25">
        <v>110429</v>
      </c>
      <c r="BD59" s="38"/>
      <c r="BE59" s="38"/>
      <c r="BF59" s="25"/>
      <c r="BG59" s="38"/>
      <c r="BH59" s="38"/>
      <c r="BI59" s="25"/>
      <c r="BJ59" s="38"/>
      <c r="BK59" s="38"/>
      <c r="BL59" s="25"/>
      <c r="BM59" s="38"/>
      <c r="BN59" s="38"/>
      <c r="BO59" s="25"/>
      <c r="BP59" s="38"/>
      <c r="BQ59" s="38"/>
    </row>
    <row r="60" spans="1:69" x14ac:dyDescent="0.2">
      <c r="A60" s="30" t="s">
        <v>24</v>
      </c>
      <c r="B60" s="30" t="s">
        <v>25</v>
      </c>
      <c r="C60" s="30">
        <f t="shared" si="0"/>
        <v>0</v>
      </c>
      <c r="D60" s="178"/>
      <c r="E60" s="179"/>
      <c r="F60" s="179"/>
      <c r="G60" s="179"/>
      <c r="H60" s="179"/>
      <c r="I60" s="179"/>
      <c r="J60" s="179"/>
      <c r="K60" s="179"/>
      <c r="L60" s="179"/>
      <c r="M60" s="179" t="s">
        <v>26</v>
      </c>
      <c r="N60" s="179" t="s">
        <v>26</v>
      </c>
      <c r="O60" s="179"/>
      <c r="P60" s="179"/>
      <c r="Q60" s="179"/>
      <c r="R60" s="179"/>
      <c r="S60" s="179"/>
      <c r="T60" s="179"/>
      <c r="U60" s="179"/>
      <c r="V60" s="180"/>
      <c r="W60" s="180"/>
      <c r="X60" s="179"/>
      <c r="Y60" s="179"/>
      <c r="Z60" s="179"/>
      <c r="AA60" s="78"/>
      <c r="AB60" s="179"/>
      <c r="AC60" s="179"/>
      <c r="AD60" s="81" t="s">
        <v>584</v>
      </c>
      <c r="AE60" s="179"/>
      <c r="AF60" s="179"/>
      <c r="AG60" s="179"/>
      <c r="AH60" s="81">
        <v>84289</v>
      </c>
      <c r="AI60" s="38"/>
      <c r="AJ60" s="38"/>
      <c r="AK60" s="81">
        <v>84309</v>
      </c>
      <c r="AL60" s="38"/>
      <c r="AM60" s="38"/>
      <c r="AN60" s="81">
        <v>84329</v>
      </c>
      <c r="AO60" s="38"/>
      <c r="AP60" s="38"/>
      <c r="AQ60" s="81">
        <v>84349</v>
      </c>
      <c r="AR60" s="38"/>
      <c r="AS60" s="38"/>
      <c r="AT60" s="81">
        <v>84369</v>
      </c>
      <c r="AU60" s="38"/>
      <c r="AV60" s="38"/>
      <c r="AW60" s="81">
        <v>79139</v>
      </c>
      <c r="AX60" s="38"/>
      <c r="AY60" s="38"/>
      <c r="AZ60" s="25">
        <v>116119</v>
      </c>
      <c r="BA60" s="38"/>
      <c r="BB60" s="38"/>
      <c r="BC60" s="25">
        <v>110429</v>
      </c>
      <c r="BD60" s="38"/>
      <c r="BE60" s="38"/>
      <c r="BF60" s="25"/>
      <c r="BG60" s="38"/>
      <c r="BH60" s="38"/>
      <c r="BI60" s="25"/>
      <c r="BJ60" s="38"/>
      <c r="BK60" s="38"/>
      <c r="BL60" s="25"/>
      <c r="BM60" s="38"/>
      <c r="BN60" s="38"/>
      <c r="BO60" s="25"/>
      <c r="BP60" s="38"/>
      <c r="BQ60" s="38"/>
    </row>
    <row r="61" spans="1:69" x14ac:dyDescent="0.2">
      <c r="A61" s="30" t="s">
        <v>24</v>
      </c>
      <c r="B61" s="30" t="s">
        <v>25</v>
      </c>
      <c r="C61" s="30">
        <f t="shared" si="0"/>
        <v>0</v>
      </c>
      <c r="D61" s="178"/>
      <c r="E61" s="179"/>
      <c r="F61" s="179"/>
      <c r="G61" s="179"/>
      <c r="H61" s="179"/>
      <c r="I61" s="179"/>
      <c r="J61" s="179"/>
      <c r="K61" s="179"/>
      <c r="L61" s="179"/>
      <c r="M61" s="179" t="s">
        <v>26</v>
      </c>
      <c r="N61" s="179" t="s">
        <v>26</v>
      </c>
      <c r="O61" s="179"/>
      <c r="P61" s="179"/>
      <c r="Q61" s="179"/>
      <c r="R61" s="179"/>
      <c r="S61" s="179"/>
      <c r="T61" s="179"/>
      <c r="U61" s="179"/>
      <c r="V61" s="180"/>
      <c r="W61" s="180"/>
      <c r="X61" s="179"/>
      <c r="Y61" s="179"/>
      <c r="Z61" s="179"/>
      <c r="AA61" s="78"/>
      <c r="AB61" s="179"/>
      <c r="AC61" s="179"/>
      <c r="AD61" s="81" t="s">
        <v>584</v>
      </c>
      <c r="AE61" s="179"/>
      <c r="AF61" s="179"/>
      <c r="AG61" s="179"/>
      <c r="AH61" s="81">
        <v>84289</v>
      </c>
      <c r="AI61" s="38"/>
      <c r="AJ61" s="38"/>
      <c r="AK61" s="81">
        <v>84309</v>
      </c>
      <c r="AL61" s="38"/>
      <c r="AM61" s="38"/>
      <c r="AN61" s="81">
        <v>84329</v>
      </c>
      <c r="AO61" s="38"/>
      <c r="AP61" s="38"/>
      <c r="AQ61" s="81">
        <v>84349</v>
      </c>
      <c r="AR61" s="38"/>
      <c r="AS61" s="38"/>
      <c r="AT61" s="81">
        <v>84369</v>
      </c>
      <c r="AU61" s="38"/>
      <c r="AV61" s="38"/>
      <c r="AW61" s="81">
        <v>79139</v>
      </c>
      <c r="AX61" s="38"/>
      <c r="AY61" s="38"/>
      <c r="AZ61" s="25">
        <v>116119</v>
      </c>
      <c r="BA61" s="38"/>
      <c r="BB61" s="38"/>
      <c r="BC61" s="25">
        <v>110429</v>
      </c>
      <c r="BD61" s="38"/>
      <c r="BE61" s="38"/>
      <c r="BF61" s="25"/>
      <c r="BG61" s="38"/>
      <c r="BH61" s="38"/>
      <c r="BI61" s="25"/>
      <c r="BJ61" s="38"/>
      <c r="BK61" s="38"/>
      <c r="BL61" s="25"/>
      <c r="BM61" s="38"/>
      <c r="BN61" s="38"/>
      <c r="BO61" s="25"/>
      <c r="BP61" s="38"/>
      <c r="BQ61" s="38"/>
    </row>
    <row r="62" spans="1:69" x14ac:dyDescent="0.2">
      <c r="A62" s="30" t="s">
        <v>24</v>
      </c>
      <c r="B62" s="30" t="s">
        <v>25</v>
      </c>
      <c r="C62" s="30">
        <f t="shared" si="0"/>
        <v>0</v>
      </c>
      <c r="D62" s="178"/>
      <c r="E62" s="179"/>
      <c r="F62" s="179"/>
      <c r="G62" s="179"/>
      <c r="H62" s="179"/>
      <c r="I62" s="179"/>
      <c r="J62" s="179"/>
      <c r="K62" s="179"/>
      <c r="L62" s="179"/>
      <c r="M62" s="179" t="s">
        <v>26</v>
      </c>
      <c r="N62" s="179" t="s">
        <v>26</v>
      </c>
      <c r="O62" s="179"/>
      <c r="P62" s="179"/>
      <c r="Q62" s="179"/>
      <c r="R62" s="179"/>
      <c r="S62" s="179"/>
      <c r="T62" s="179"/>
      <c r="U62" s="179"/>
      <c r="V62" s="180"/>
      <c r="W62" s="180"/>
      <c r="X62" s="179"/>
      <c r="Y62" s="179"/>
      <c r="Z62" s="179"/>
      <c r="AA62" s="78"/>
      <c r="AB62" s="179"/>
      <c r="AC62" s="179"/>
      <c r="AD62" s="81" t="s">
        <v>584</v>
      </c>
      <c r="AE62" s="179"/>
      <c r="AF62" s="179"/>
      <c r="AG62" s="179"/>
      <c r="AH62" s="81">
        <v>84289</v>
      </c>
      <c r="AI62" s="38"/>
      <c r="AJ62" s="38"/>
      <c r="AK62" s="81">
        <v>84309</v>
      </c>
      <c r="AL62" s="38"/>
      <c r="AM62" s="38"/>
      <c r="AN62" s="81">
        <v>84329</v>
      </c>
      <c r="AO62" s="38"/>
      <c r="AP62" s="38"/>
      <c r="AQ62" s="81">
        <v>84349</v>
      </c>
      <c r="AR62" s="38"/>
      <c r="AS62" s="38"/>
      <c r="AT62" s="81">
        <v>84369</v>
      </c>
      <c r="AU62" s="38"/>
      <c r="AV62" s="38"/>
      <c r="AW62" s="81">
        <v>79139</v>
      </c>
      <c r="AX62" s="38"/>
      <c r="AY62" s="38"/>
      <c r="AZ62" s="25">
        <v>116119</v>
      </c>
      <c r="BA62" s="38"/>
      <c r="BB62" s="38"/>
      <c r="BC62" s="25">
        <v>110429</v>
      </c>
      <c r="BD62" s="38"/>
      <c r="BE62" s="38"/>
      <c r="BF62" s="25"/>
      <c r="BG62" s="38"/>
      <c r="BH62" s="38"/>
      <c r="BI62" s="25"/>
      <c r="BJ62" s="38"/>
      <c r="BK62" s="38"/>
      <c r="BL62" s="25"/>
      <c r="BM62" s="38"/>
      <c r="BN62" s="38"/>
      <c r="BO62" s="25"/>
      <c r="BP62" s="38"/>
      <c r="BQ62" s="38"/>
    </row>
    <row r="63" spans="1:69" x14ac:dyDescent="0.2">
      <c r="A63" s="30" t="s">
        <v>24</v>
      </c>
      <c r="B63" s="30" t="s">
        <v>25</v>
      </c>
      <c r="C63" s="30">
        <f t="shared" si="0"/>
        <v>0</v>
      </c>
      <c r="D63" s="178"/>
      <c r="E63" s="179"/>
      <c r="F63" s="179"/>
      <c r="G63" s="179"/>
      <c r="H63" s="179"/>
      <c r="I63" s="179"/>
      <c r="J63" s="179"/>
      <c r="K63" s="179"/>
      <c r="L63" s="179"/>
      <c r="M63" s="179" t="s">
        <v>26</v>
      </c>
      <c r="N63" s="179" t="s">
        <v>26</v>
      </c>
      <c r="O63" s="179"/>
      <c r="P63" s="179"/>
      <c r="Q63" s="179"/>
      <c r="R63" s="179"/>
      <c r="S63" s="179"/>
      <c r="T63" s="179"/>
      <c r="U63" s="179"/>
      <c r="V63" s="180"/>
      <c r="W63" s="180"/>
      <c r="X63" s="179"/>
      <c r="Y63" s="179"/>
      <c r="Z63" s="179"/>
      <c r="AA63" s="78"/>
      <c r="AB63" s="179"/>
      <c r="AC63" s="179"/>
      <c r="AD63" s="81" t="s">
        <v>584</v>
      </c>
      <c r="AE63" s="179"/>
      <c r="AF63" s="179"/>
      <c r="AG63" s="179"/>
      <c r="AH63" s="81">
        <v>84289</v>
      </c>
      <c r="AI63" s="38"/>
      <c r="AJ63" s="38"/>
      <c r="AK63" s="81">
        <v>84309</v>
      </c>
      <c r="AL63" s="38"/>
      <c r="AM63" s="38"/>
      <c r="AN63" s="81">
        <v>84329</v>
      </c>
      <c r="AO63" s="38"/>
      <c r="AP63" s="38"/>
      <c r="AQ63" s="81">
        <v>84349</v>
      </c>
      <c r="AR63" s="38"/>
      <c r="AS63" s="38"/>
      <c r="AT63" s="81">
        <v>84369</v>
      </c>
      <c r="AU63" s="38"/>
      <c r="AV63" s="38"/>
      <c r="AW63" s="81">
        <v>79139</v>
      </c>
      <c r="AX63" s="38"/>
      <c r="AY63" s="38"/>
      <c r="AZ63" s="25">
        <v>116119</v>
      </c>
      <c r="BA63" s="38"/>
      <c r="BB63" s="38"/>
      <c r="BC63" s="25">
        <v>110429</v>
      </c>
      <c r="BD63" s="38"/>
      <c r="BE63" s="38"/>
      <c r="BF63" s="25"/>
      <c r="BG63" s="38"/>
      <c r="BH63" s="38"/>
      <c r="BI63" s="25"/>
      <c r="BJ63" s="38"/>
      <c r="BK63" s="38"/>
      <c r="BL63" s="25"/>
      <c r="BM63" s="38"/>
      <c r="BN63" s="38"/>
      <c r="BO63" s="25"/>
      <c r="BP63" s="38"/>
      <c r="BQ63" s="38"/>
    </row>
    <row r="64" spans="1:69" x14ac:dyDescent="0.2">
      <c r="A64" s="30" t="s">
        <v>24</v>
      </c>
      <c r="B64" s="30" t="s">
        <v>25</v>
      </c>
      <c r="C64" s="30">
        <f t="shared" si="0"/>
        <v>0</v>
      </c>
      <c r="D64" s="178"/>
      <c r="E64" s="179"/>
      <c r="F64" s="179"/>
      <c r="G64" s="179"/>
      <c r="H64" s="179"/>
      <c r="I64" s="179"/>
      <c r="J64" s="179"/>
      <c r="K64" s="179"/>
      <c r="L64" s="179"/>
      <c r="M64" s="179" t="s">
        <v>26</v>
      </c>
      <c r="N64" s="179" t="s">
        <v>26</v>
      </c>
      <c r="O64" s="179"/>
      <c r="P64" s="179"/>
      <c r="Q64" s="179"/>
      <c r="R64" s="179"/>
      <c r="S64" s="179"/>
      <c r="T64" s="179"/>
      <c r="U64" s="179"/>
      <c r="V64" s="180"/>
      <c r="W64" s="180"/>
      <c r="X64" s="179"/>
      <c r="Y64" s="179"/>
      <c r="Z64" s="179"/>
      <c r="AA64" s="78"/>
      <c r="AB64" s="179"/>
      <c r="AC64" s="179"/>
      <c r="AD64" s="81" t="s">
        <v>584</v>
      </c>
      <c r="AE64" s="179"/>
      <c r="AF64" s="179"/>
      <c r="AG64" s="179"/>
      <c r="AH64" s="81">
        <v>84289</v>
      </c>
      <c r="AI64" s="38"/>
      <c r="AJ64" s="38"/>
      <c r="AK64" s="81">
        <v>84309</v>
      </c>
      <c r="AL64" s="38"/>
      <c r="AM64" s="38"/>
      <c r="AN64" s="81">
        <v>84329</v>
      </c>
      <c r="AO64" s="38"/>
      <c r="AP64" s="38"/>
      <c r="AQ64" s="81">
        <v>84349</v>
      </c>
      <c r="AR64" s="38"/>
      <c r="AS64" s="38"/>
      <c r="AT64" s="81">
        <v>84369</v>
      </c>
      <c r="AU64" s="38"/>
      <c r="AV64" s="38"/>
      <c r="AW64" s="81">
        <v>79139</v>
      </c>
      <c r="AX64" s="38"/>
      <c r="AY64" s="38"/>
      <c r="AZ64" s="25">
        <v>116119</v>
      </c>
      <c r="BA64" s="38"/>
      <c r="BB64" s="38"/>
      <c r="BC64" s="25">
        <v>110429</v>
      </c>
      <c r="BD64" s="38"/>
      <c r="BE64" s="38"/>
      <c r="BF64" s="25"/>
      <c r="BG64" s="38"/>
      <c r="BH64" s="38"/>
      <c r="BI64" s="25"/>
      <c r="BJ64" s="38"/>
      <c r="BK64" s="38"/>
      <c r="BL64" s="25"/>
      <c r="BM64" s="38"/>
      <c r="BN64" s="38"/>
      <c r="BO64" s="25"/>
      <c r="BP64" s="38"/>
      <c r="BQ64" s="38"/>
    </row>
    <row r="65" spans="1:69" x14ac:dyDescent="0.2">
      <c r="A65" s="30" t="s">
        <v>24</v>
      </c>
      <c r="B65" s="30" t="s">
        <v>25</v>
      </c>
      <c r="C65" s="30">
        <f t="shared" si="0"/>
        <v>0</v>
      </c>
      <c r="D65" s="178"/>
      <c r="E65" s="179"/>
      <c r="F65" s="179"/>
      <c r="G65" s="179"/>
      <c r="H65" s="179"/>
      <c r="I65" s="179"/>
      <c r="J65" s="179"/>
      <c r="K65" s="179"/>
      <c r="L65" s="179"/>
      <c r="M65" s="179" t="s">
        <v>26</v>
      </c>
      <c r="N65" s="179" t="s">
        <v>26</v>
      </c>
      <c r="O65" s="179"/>
      <c r="P65" s="179"/>
      <c r="Q65" s="179"/>
      <c r="R65" s="179"/>
      <c r="S65" s="179"/>
      <c r="T65" s="179"/>
      <c r="U65" s="179"/>
      <c r="V65" s="180"/>
      <c r="W65" s="180"/>
      <c r="X65" s="179"/>
      <c r="Y65" s="179"/>
      <c r="Z65" s="179"/>
      <c r="AA65" s="78"/>
      <c r="AB65" s="179"/>
      <c r="AC65" s="179"/>
      <c r="AD65" s="81" t="s">
        <v>584</v>
      </c>
      <c r="AE65" s="179"/>
      <c r="AF65" s="179"/>
      <c r="AG65" s="179"/>
      <c r="AH65" s="81">
        <v>84289</v>
      </c>
      <c r="AI65" s="38"/>
      <c r="AJ65" s="38"/>
      <c r="AK65" s="81">
        <v>84309</v>
      </c>
      <c r="AL65" s="38"/>
      <c r="AM65" s="38"/>
      <c r="AN65" s="81">
        <v>84329</v>
      </c>
      <c r="AO65" s="38"/>
      <c r="AP65" s="38"/>
      <c r="AQ65" s="81">
        <v>84349</v>
      </c>
      <c r="AR65" s="38"/>
      <c r="AS65" s="38"/>
      <c r="AT65" s="81">
        <v>84369</v>
      </c>
      <c r="AU65" s="38"/>
      <c r="AV65" s="38"/>
      <c r="AW65" s="81">
        <v>79139</v>
      </c>
      <c r="AX65" s="38"/>
      <c r="AY65" s="38"/>
      <c r="AZ65" s="25">
        <v>116119</v>
      </c>
      <c r="BA65" s="38"/>
      <c r="BB65" s="38"/>
      <c r="BC65" s="25">
        <v>110429</v>
      </c>
      <c r="BD65" s="38"/>
      <c r="BE65" s="38"/>
      <c r="BF65" s="25"/>
      <c r="BG65" s="38"/>
      <c r="BH65" s="38"/>
      <c r="BI65" s="25"/>
      <c r="BJ65" s="38"/>
      <c r="BK65" s="38"/>
      <c r="BL65" s="25"/>
      <c r="BM65" s="38"/>
      <c r="BN65" s="38"/>
      <c r="BO65" s="25"/>
      <c r="BP65" s="38"/>
      <c r="BQ65" s="38"/>
    </row>
    <row r="66" spans="1:69" x14ac:dyDescent="0.2">
      <c r="A66" s="30" t="s">
        <v>24</v>
      </c>
      <c r="B66" s="30" t="s">
        <v>25</v>
      </c>
      <c r="C66" s="30">
        <f t="shared" si="0"/>
        <v>0</v>
      </c>
      <c r="D66" s="178"/>
      <c r="E66" s="179"/>
      <c r="F66" s="179"/>
      <c r="G66" s="179"/>
      <c r="H66" s="179"/>
      <c r="I66" s="179"/>
      <c r="J66" s="179"/>
      <c r="K66" s="179"/>
      <c r="L66" s="179"/>
      <c r="M66" s="179" t="s">
        <v>26</v>
      </c>
      <c r="N66" s="179" t="s">
        <v>26</v>
      </c>
      <c r="O66" s="179"/>
      <c r="P66" s="179"/>
      <c r="Q66" s="179"/>
      <c r="R66" s="179"/>
      <c r="S66" s="179"/>
      <c r="T66" s="179"/>
      <c r="U66" s="179"/>
      <c r="V66" s="180"/>
      <c r="W66" s="180"/>
      <c r="X66" s="179"/>
      <c r="Y66" s="179"/>
      <c r="Z66" s="179"/>
      <c r="AA66" s="78"/>
      <c r="AB66" s="179"/>
      <c r="AC66" s="179"/>
      <c r="AD66" s="81" t="s">
        <v>584</v>
      </c>
      <c r="AE66" s="179"/>
      <c r="AF66" s="179"/>
      <c r="AG66" s="179"/>
      <c r="AH66" s="81">
        <v>84289</v>
      </c>
      <c r="AI66" s="38"/>
      <c r="AJ66" s="38"/>
      <c r="AK66" s="81">
        <v>84309</v>
      </c>
      <c r="AL66" s="38"/>
      <c r="AM66" s="38"/>
      <c r="AN66" s="81">
        <v>84329</v>
      </c>
      <c r="AO66" s="38"/>
      <c r="AP66" s="38"/>
      <c r="AQ66" s="81">
        <v>84349</v>
      </c>
      <c r="AR66" s="38"/>
      <c r="AS66" s="38"/>
      <c r="AT66" s="81">
        <v>84369</v>
      </c>
      <c r="AU66" s="38"/>
      <c r="AV66" s="38"/>
      <c r="AW66" s="81">
        <v>79139</v>
      </c>
      <c r="AX66" s="38"/>
      <c r="AY66" s="38"/>
      <c r="AZ66" s="25">
        <v>116119</v>
      </c>
      <c r="BA66" s="38"/>
      <c r="BB66" s="38"/>
      <c r="BC66" s="25">
        <v>110429</v>
      </c>
      <c r="BD66" s="38"/>
      <c r="BE66" s="38"/>
      <c r="BF66" s="25"/>
      <c r="BG66" s="38"/>
      <c r="BH66" s="38"/>
      <c r="BI66" s="25"/>
      <c r="BJ66" s="38"/>
      <c r="BK66" s="38"/>
      <c r="BL66" s="25"/>
      <c r="BM66" s="38"/>
      <c r="BN66" s="38"/>
      <c r="BO66" s="25"/>
      <c r="BP66" s="38"/>
      <c r="BQ66" s="38"/>
    </row>
    <row r="67" spans="1:69" x14ac:dyDescent="0.2">
      <c r="A67" s="30" t="s">
        <v>24</v>
      </c>
      <c r="B67" s="30" t="s">
        <v>25</v>
      </c>
      <c r="C67" s="30">
        <f t="shared" si="0"/>
        <v>0</v>
      </c>
      <c r="D67" s="178"/>
      <c r="E67" s="179"/>
      <c r="F67" s="179"/>
      <c r="G67" s="179"/>
      <c r="H67" s="179"/>
      <c r="I67" s="179"/>
      <c r="J67" s="179"/>
      <c r="K67" s="179"/>
      <c r="L67" s="179"/>
      <c r="M67" s="179" t="s">
        <v>26</v>
      </c>
      <c r="N67" s="179" t="s">
        <v>26</v>
      </c>
      <c r="O67" s="179"/>
      <c r="P67" s="179"/>
      <c r="Q67" s="179"/>
      <c r="R67" s="179"/>
      <c r="S67" s="179"/>
      <c r="T67" s="179"/>
      <c r="U67" s="179"/>
      <c r="V67" s="180"/>
      <c r="W67" s="180"/>
      <c r="X67" s="179"/>
      <c r="Y67" s="179"/>
      <c r="Z67" s="179"/>
      <c r="AA67" s="78"/>
      <c r="AB67" s="179"/>
      <c r="AC67" s="179"/>
      <c r="AD67" s="81" t="s">
        <v>584</v>
      </c>
      <c r="AE67" s="179"/>
      <c r="AF67" s="179"/>
      <c r="AG67" s="179"/>
      <c r="AH67" s="81">
        <v>84289</v>
      </c>
      <c r="AI67" s="38"/>
      <c r="AJ67" s="38"/>
      <c r="AK67" s="81">
        <v>84309</v>
      </c>
      <c r="AL67" s="38"/>
      <c r="AM67" s="38"/>
      <c r="AN67" s="81">
        <v>84329</v>
      </c>
      <c r="AO67" s="38"/>
      <c r="AP67" s="38"/>
      <c r="AQ67" s="81">
        <v>84349</v>
      </c>
      <c r="AR67" s="38"/>
      <c r="AS67" s="38"/>
      <c r="AT67" s="81">
        <v>84369</v>
      </c>
      <c r="AU67" s="38"/>
      <c r="AV67" s="38"/>
      <c r="AW67" s="81">
        <v>79139</v>
      </c>
      <c r="AX67" s="38"/>
      <c r="AY67" s="38"/>
      <c r="AZ67" s="25">
        <v>116119</v>
      </c>
      <c r="BA67" s="38"/>
      <c r="BB67" s="38"/>
      <c r="BC67" s="25">
        <v>110429</v>
      </c>
      <c r="BD67" s="38"/>
      <c r="BE67" s="38"/>
      <c r="BF67" s="25"/>
      <c r="BG67" s="38"/>
      <c r="BH67" s="38"/>
      <c r="BI67" s="25"/>
      <c r="BJ67" s="38"/>
      <c r="BK67" s="38"/>
      <c r="BL67" s="25"/>
      <c r="BM67" s="38"/>
      <c r="BN67" s="38"/>
      <c r="BO67" s="25"/>
      <c r="BP67" s="38"/>
      <c r="BQ67" s="38"/>
    </row>
    <row r="68" spans="1:69" x14ac:dyDescent="0.2">
      <c r="A68" s="30" t="s">
        <v>24</v>
      </c>
      <c r="B68" s="30" t="s">
        <v>25</v>
      </c>
      <c r="C68" s="30">
        <f t="shared" si="0"/>
        <v>0</v>
      </c>
      <c r="D68" s="178"/>
      <c r="E68" s="179"/>
      <c r="F68" s="179"/>
      <c r="G68" s="179"/>
      <c r="H68" s="179"/>
      <c r="I68" s="179"/>
      <c r="J68" s="179"/>
      <c r="K68" s="179"/>
      <c r="L68" s="179"/>
      <c r="M68" s="179" t="s">
        <v>26</v>
      </c>
      <c r="N68" s="179" t="s">
        <v>26</v>
      </c>
      <c r="O68" s="179"/>
      <c r="P68" s="179"/>
      <c r="Q68" s="179"/>
      <c r="R68" s="179"/>
      <c r="S68" s="179"/>
      <c r="T68" s="179"/>
      <c r="U68" s="179"/>
      <c r="V68" s="180"/>
      <c r="W68" s="180"/>
      <c r="X68" s="179"/>
      <c r="Y68" s="179"/>
      <c r="Z68" s="179"/>
      <c r="AA68" s="78"/>
      <c r="AB68" s="179"/>
      <c r="AC68" s="179"/>
      <c r="AD68" s="81" t="s">
        <v>584</v>
      </c>
      <c r="AE68" s="179"/>
      <c r="AF68" s="179"/>
      <c r="AG68" s="179"/>
      <c r="AH68" s="81">
        <v>84289</v>
      </c>
      <c r="AI68" s="38"/>
      <c r="AJ68" s="38"/>
      <c r="AK68" s="81">
        <v>84309</v>
      </c>
      <c r="AL68" s="38"/>
      <c r="AM68" s="38"/>
      <c r="AN68" s="81">
        <v>84329</v>
      </c>
      <c r="AO68" s="38"/>
      <c r="AP68" s="38"/>
      <c r="AQ68" s="81">
        <v>84349</v>
      </c>
      <c r="AR68" s="38"/>
      <c r="AS68" s="38"/>
      <c r="AT68" s="81">
        <v>84369</v>
      </c>
      <c r="AU68" s="38"/>
      <c r="AV68" s="38"/>
      <c r="AW68" s="81">
        <v>79139</v>
      </c>
      <c r="AX68" s="38"/>
      <c r="AY68" s="38"/>
      <c r="AZ68" s="25">
        <v>116119</v>
      </c>
      <c r="BA68" s="38"/>
      <c r="BB68" s="38"/>
      <c r="BC68" s="25">
        <v>110429</v>
      </c>
      <c r="BD68" s="38"/>
      <c r="BE68" s="38"/>
      <c r="BF68" s="25"/>
      <c r="BG68" s="38"/>
      <c r="BH68" s="38"/>
      <c r="BI68" s="25"/>
      <c r="BJ68" s="38"/>
      <c r="BK68" s="38"/>
      <c r="BL68" s="25"/>
      <c r="BM68" s="38"/>
      <c r="BN68" s="38"/>
      <c r="BO68" s="25"/>
      <c r="BP68" s="38"/>
      <c r="BQ68" s="38"/>
    </row>
    <row r="69" spans="1:69" x14ac:dyDescent="0.2">
      <c r="A69" s="30" t="s">
        <v>24</v>
      </c>
      <c r="B69" s="30" t="s">
        <v>25</v>
      </c>
      <c r="C69" s="30">
        <f t="shared" si="0"/>
        <v>0</v>
      </c>
      <c r="D69" s="178"/>
      <c r="E69" s="179"/>
      <c r="F69" s="179"/>
      <c r="G69" s="179"/>
      <c r="H69" s="179"/>
      <c r="I69" s="179"/>
      <c r="J69" s="179"/>
      <c r="K69" s="179"/>
      <c r="L69" s="179"/>
      <c r="M69" s="179" t="s">
        <v>26</v>
      </c>
      <c r="N69" s="179" t="s">
        <v>26</v>
      </c>
      <c r="O69" s="179"/>
      <c r="P69" s="179"/>
      <c r="Q69" s="179"/>
      <c r="R69" s="179"/>
      <c r="S69" s="179"/>
      <c r="T69" s="179"/>
      <c r="U69" s="179"/>
      <c r="V69" s="180"/>
      <c r="W69" s="180"/>
      <c r="X69" s="179"/>
      <c r="Y69" s="179"/>
      <c r="Z69" s="179"/>
      <c r="AA69" s="78"/>
      <c r="AB69" s="179"/>
      <c r="AC69" s="179"/>
      <c r="AD69" s="81" t="s">
        <v>584</v>
      </c>
      <c r="AE69" s="179"/>
      <c r="AF69" s="179"/>
      <c r="AG69" s="179"/>
      <c r="AH69" s="81">
        <v>84289</v>
      </c>
      <c r="AI69" s="38"/>
      <c r="AJ69" s="38"/>
      <c r="AK69" s="81">
        <v>84309</v>
      </c>
      <c r="AL69" s="38"/>
      <c r="AM69" s="38"/>
      <c r="AN69" s="81">
        <v>84329</v>
      </c>
      <c r="AO69" s="38"/>
      <c r="AP69" s="38"/>
      <c r="AQ69" s="81">
        <v>84349</v>
      </c>
      <c r="AR69" s="38"/>
      <c r="AS69" s="38"/>
      <c r="AT69" s="81">
        <v>84369</v>
      </c>
      <c r="AU69" s="38"/>
      <c r="AV69" s="38"/>
      <c r="AW69" s="81">
        <v>79139</v>
      </c>
      <c r="AX69" s="38"/>
      <c r="AY69" s="38"/>
      <c r="AZ69" s="25">
        <v>116119</v>
      </c>
      <c r="BA69" s="38"/>
      <c r="BB69" s="38"/>
      <c r="BC69" s="25">
        <v>110429</v>
      </c>
      <c r="BD69" s="38"/>
      <c r="BE69" s="38"/>
      <c r="BF69" s="25"/>
      <c r="BG69" s="38"/>
      <c r="BH69" s="38"/>
      <c r="BI69" s="25"/>
      <c r="BJ69" s="38"/>
      <c r="BK69" s="38"/>
      <c r="BL69" s="25"/>
      <c r="BM69" s="38"/>
      <c r="BN69" s="38"/>
      <c r="BO69" s="25"/>
      <c r="BP69" s="38"/>
      <c r="BQ69" s="38"/>
    </row>
    <row r="70" spans="1:69" x14ac:dyDescent="0.2">
      <c r="A70" s="30" t="s">
        <v>24</v>
      </c>
      <c r="B70" s="30" t="s">
        <v>25</v>
      </c>
      <c r="C70" s="30">
        <f t="shared" si="0"/>
        <v>0</v>
      </c>
      <c r="D70" s="178"/>
      <c r="E70" s="179"/>
      <c r="F70" s="179"/>
      <c r="G70" s="179"/>
      <c r="H70" s="179"/>
      <c r="I70" s="179"/>
      <c r="J70" s="179"/>
      <c r="K70" s="179"/>
      <c r="L70" s="179"/>
      <c r="M70" s="179" t="s">
        <v>26</v>
      </c>
      <c r="N70" s="179" t="s">
        <v>26</v>
      </c>
      <c r="O70" s="179"/>
      <c r="P70" s="179"/>
      <c r="Q70" s="179"/>
      <c r="R70" s="179"/>
      <c r="S70" s="179"/>
      <c r="T70" s="179"/>
      <c r="U70" s="179"/>
      <c r="V70" s="180"/>
      <c r="W70" s="180"/>
      <c r="X70" s="179"/>
      <c r="Y70" s="179"/>
      <c r="Z70" s="179"/>
      <c r="AA70" s="78"/>
      <c r="AB70" s="179"/>
      <c r="AC70" s="179"/>
      <c r="AD70" s="81" t="s">
        <v>584</v>
      </c>
      <c r="AE70" s="179"/>
      <c r="AF70" s="179"/>
      <c r="AG70" s="179"/>
      <c r="AH70" s="81">
        <v>84289</v>
      </c>
      <c r="AI70" s="38"/>
      <c r="AJ70" s="38"/>
      <c r="AK70" s="81">
        <v>84309</v>
      </c>
      <c r="AL70" s="38"/>
      <c r="AM70" s="38"/>
      <c r="AN70" s="81">
        <v>84329</v>
      </c>
      <c r="AO70" s="38"/>
      <c r="AP70" s="38"/>
      <c r="AQ70" s="81">
        <v>84349</v>
      </c>
      <c r="AR70" s="38"/>
      <c r="AS70" s="38"/>
      <c r="AT70" s="81">
        <v>84369</v>
      </c>
      <c r="AU70" s="38"/>
      <c r="AV70" s="38"/>
      <c r="AW70" s="81">
        <v>79139</v>
      </c>
      <c r="AX70" s="38"/>
      <c r="AY70" s="38"/>
      <c r="AZ70" s="25">
        <v>116119</v>
      </c>
      <c r="BA70" s="38"/>
      <c r="BB70" s="38"/>
      <c r="BC70" s="25">
        <v>110429</v>
      </c>
      <c r="BD70" s="38"/>
      <c r="BE70" s="38"/>
      <c r="BF70" s="25"/>
      <c r="BG70" s="38"/>
      <c r="BH70" s="38"/>
      <c r="BI70" s="25"/>
      <c r="BJ70" s="38"/>
      <c r="BK70" s="38"/>
      <c r="BL70" s="25"/>
      <c r="BM70" s="38"/>
      <c r="BN70" s="38"/>
      <c r="BO70" s="25"/>
      <c r="BP70" s="38"/>
      <c r="BQ70" s="38"/>
    </row>
    <row r="71" spans="1:69" x14ac:dyDescent="0.2">
      <c r="A71" s="30" t="s">
        <v>24</v>
      </c>
      <c r="B71" s="30" t="s">
        <v>25</v>
      </c>
      <c r="C71" s="30">
        <f t="shared" ref="C71:C134" si="1">$I$13</f>
        <v>0</v>
      </c>
      <c r="D71" s="178"/>
      <c r="E71" s="179"/>
      <c r="F71" s="179"/>
      <c r="G71" s="179"/>
      <c r="H71" s="179"/>
      <c r="I71" s="179"/>
      <c r="J71" s="179"/>
      <c r="K71" s="179"/>
      <c r="L71" s="179"/>
      <c r="M71" s="179" t="s">
        <v>26</v>
      </c>
      <c r="N71" s="179" t="s">
        <v>26</v>
      </c>
      <c r="O71" s="179"/>
      <c r="P71" s="179"/>
      <c r="Q71" s="179"/>
      <c r="R71" s="179"/>
      <c r="S71" s="179"/>
      <c r="T71" s="179"/>
      <c r="U71" s="179"/>
      <c r="V71" s="180"/>
      <c r="W71" s="180"/>
      <c r="X71" s="179"/>
      <c r="Y71" s="179"/>
      <c r="Z71" s="179"/>
      <c r="AA71" s="78"/>
      <c r="AB71" s="179"/>
      <c r="AC71" s="179"/>
      <c r="AD71" s="81" t="s">
        <v>584</v>
      </c>
      <c r="AE71" s="179"/>
      <c r="AF71" s="179"/>
      <c r="AG71" s="179"/>
      <c r="AH71" s="81">
        <v>84289</v>
      </c>
      <c r="AI71" s="38"/>
      <c r="AJ71" s="38"/>
      <c r="AK71" s="81">
        <v>84309</v>
      </c>
      <c r="AL71" s="38"/>
      <c r="AM71" s="38"/>
      <c r="AN71" s="81">
        <v>84329</v>
      </c>
      <c r="AO71" s="38"/>
      <c r="AP71" s="38"/>
      <c r="AQ71" s="81">
        <v>84349</v>
      </c>
      <c r="AR71" s="38"/>
      <c r="AS71" s="38"/>
      <c r="AT71" s="81">
        <v>84369</v>
      </c>
      <c r="AU71" s="38"/>
      <c r="AV71" s="38"/>
      <c r="AW71" s="81">
        <v>79139</v>
      </c>
      <c r="AX71" s="38"/>
      <c r="AY71" s="38"/>
      <c r="AZ71" s="25">
        <v>116119</v>
      </c>
      <c r="BA71" s="38"/>
      <c r="BB71" s="38"/>
      <c r="BC71" s="25">
        <v>110429</v>
      </c>
      <c r="BD71" s="38"/>
      <c r="BE71" s="38"/>
      <c r="BF71" s="25"/>
      <c r="BG71" s="38"/>
      <c r="BH71" s="38"/>
      <c r="BI71" s="25"/>
      <c r="BJ71" s="38"/>
      <c r="BK71" s="38"/>
      <c r="BL71" s="25"/>
      <c r="BM71" s="38"/>
      <c r="BN71" s="38"/>
      <c r="BO71" s="25"/>
      <c r="BP71" s="38"/>
      <c r="BQ71" s="38"/>
    </row>
    <row r="72" spans="1:69" x14ac:dyDescent="0.2">
      <c r="A72" s="30" t="s">
        <v>24</v>
      </c>
      <c r="B72" s="30" t="s">
        <v>25</v>
      </c>
      <c r="C72" s="30">
        <f t="shared" si="1"/>
        <v>0</v>
      </c>
      <c r="D72" s="178"/>
      <c r="E72" s="179"/>
      <c r="F72" s="179"/>
      <c r="G72" s="179"/>
      <c r="H72" s="179"/>
      <c r="I72" s="179"/>
      <c r="J72" s="179"/>
      <c r="K72" s="179"/>
      <c r="L72" s="179"/>
      <c r="M72" s="179" t="s">
        <v>26</v>
      </c>
      <c r="N72" s="179" t="s">
        <v>26</v>
      </c>
      <c r="O72" s="179"/>
      <c r="P72" s="179"/>
      <c r="Q72" s="179"/>
      <c r="R72" s="179"/>
      <c r="S72" s="179"/>
      <c r="T72" s="179"/>
      <c r="U72" s="179"/>
      <c r="V72" s="180"/>
      <c r="W72" s="180"/>
      <c r="X72" s="179"/>
      <c r="Y72" s="179"/>
      <c r="Z72" s="179"/>
      <c r="AA72" s="78"/>
      <c r="AB72" s="179"/>
      <c r="AC72" s="179"/>
      <c r="AD72" s="81" t="s">
        <v>584</v>
      </c>
      <c r="AE72" s="179"/>
      <c r="AF72" s="179"/>
      <c r="AG72" s="179"/>
      <c r="AH72" s="81">
        <v>84289</v>
      </c>
      <c r="AI72" s="38"/>
      <c r="AJ72" s="38"/>
      <c r="AK72" s="81">
        <v>84309</v>
      </c>
      <c r="AL72" s="38"/>
      <c r="AM72" s="38"/>
      <c r="AN72" s="81">
        <v>84329</v>
      </c>
      <c r="AO72" s="38"/>
      <c r="AP72" s="38"/>
      <c r="AQ72" s="81">
        <v>84349</v>
      </c>
      <c r="AR72" s="38"/>
      <c r="AS72" s="38"/>
      <c r="AT72" s="81">
        <v>84369</v>
      </c>
      <c r="AU72" s="38"/>
      <c r="AV72" s="38"/>
      <c r="AW72" s="81">
        <v>79139</v>
      </c>
      <c r="AX72" s="38"/>
      <c r="AY72" s="38"/>
      <c r="AZ72" s="25">
        <v>116119</v>
      </c>
      <c r="BA72" s="38"/>
      <c r="BB72" s="38"/>
      <c r="BC72" s="25">
        <v>110429</v>
      </c>
      <c r="BD72" s="38"/>
      <c r="BE72" s="38"/>
      <c r="BF72" s="25"/>
      <c r="BG72" s="38"/>
      <c r="BH72" s="38"/>
      <c r="BI72" s="25"/>
      <c r="BJ72" s="38"/>
      <c r="BK72" s="38"/>
      <c r="BL72" s="25"/>
      <c r="BM72" s="38"/>
      <c r="BN72" s="38"/>
      <c r="BO72" s="25"/>
      <c r="BP72" s="38"/>
      <c r="BQ72" s="38"/>
    </row>
    <row r="73" spans="1:69" x14ac:dyDescent="0.2">
      <c r="A73" s="30" t="s">
        <v>24</v>
      </c>
      <c r="B73" s="30" t="s">
        <v>25</v>
      </c>
      <c r="C73" s="30">
        <f t="shared" si="1"/>
        <v>0</v>
      </c>
      <c r="D73" s="178"/>
      <c r="E73" s="179"/>
      <c r="F73" s="179"/>
      <c r="G73" s="179"/>
      <c r="H73" s="179"/>
      <c r="I73" s="179"/>
      <c r="J73" s="179"/>
      <c r="K73" s="179"/>
      <c r="L73" s="179"/>
      <c r="M73" s="179" t="s">
        <v>26</v>
      </c>
      <c r="N73" s="179" t="s">
        <v>26</v>
      </c>
      <c r="O73" s="179"/>
      <c r="P73" s="179"/>
      <c r="Q73" s="179"/>
      <c r="R73" s="179"/>
      <c r="S73" s="179"/>
      <c r="T73" s="179"/>
      <c r="U73" s="179"/>
      <c r="V73" s="180"/>
      <c r="W73" s="180"/>
      <c r="X73" s="179"/>
      <c r="Y73" s="179"/>
      <c r="Z73" s="179"/>
      <c r="AA73" s="78"/>
      <c r="AB73" s="179"/>
      <c r="AC73" s="179"/>
      <c r="AD73" s="81" t="s">
        <v>584</v>
      </c>
      <c r="AE73" s="179"/>
      <c r="AF73" s="179"/>
      <c r="AG73" s="179"/>
      <c r="AH73" s="81">
        <v>84289</v>
      </c>
      <c r="AI73" s="38"/>
      <c r="AJ73" s="38"/>
      <c r="AK73" s="81">
        <v>84309</v>
      </c>
      <c r="AL73" s="38"/>
      <c r="AM73" s="38"/>
      <c r="AN73" s="81">
        <v>84329</v>
      </c>
      <c r="AO73" s="38"/>
      <c r="AP73" s="38"/>
      <c r="AQ73" s="81">
        <v>84349</v>
      </c>
      <c r="AR73" s="38"/>
      <c r="AS73" s="38"/>
      <c r="AT73" s="81">
        <v>84369</v>
      </c>
      <c r="AU73" s="38"/>
      <c r="AV73" s="38"/>
      <c r="AW73" s="81">
        <v>79139</v>
      </c>
      <c r="AX73" s="38"/>
      <c r="AY73" s="38"/>
      <c r="AZ73" s="25">
        <v>116119</v>
      </c>
      <c r="BA73" s="38"/>
      <c r="BB73" s="38"/>
      <c r="BC73" s="25">
        <v>110429</v>
      </c>
      <c r="BD73" s="38"/>
      <c r="BE73" s="38"/>
      <c r="BF73" s="25"/>
      <c r="BG73" s="38"/>
      <c r="BH73" s="38"/>
      <c r="BI73" s="25"/>
      <c r="BJ73" s="38"/>
      <c r="BK73" s="38"/>
      <c r="BL73" s="25"/>
      <c r="BM73" s="38"/>
      <c r="BN73" s="38"/>
      <c r="BO73" s="25"/>
      <c r="BP73" s="38"/>
      <c r="BQ73" s="38"/>
    </row>
    <row r="74" spans="1:69" x14ac:dyDescent="0.2">
      <c r="A74" s="30" t="s">
        <v>24</v>
      </c>
      <c r="B74" s="30" t="s">
        <v>25</v>
      </c>
      <c r="C74" s="30">
        <f t="shared" si="1"/>
        <v>0</v>
      </c>
      <c r="D74" s="178"/>
      <c r="E74" s="179"/>
      <c r="F74" s="179"/>
      <c r="G74" s="179"/>
      <c r="H74" s="179"/>
      <c r="I74" s="179"/>
      <c r="J74" s="179"/>
      <c r="K74" s="179"/>
      <c r="L74" s="179"/>
      <c r="M74" s="179" t="s">
        <v>26</v>
      </c>
      <c r="N74" s="179" t="s">
        <v>26</v>
      </c>
      <c r="O74" s="179"/>
      <c r="P74" s="179"/>
      <c r="Q74" s="179"/>
      <c r="R74" s="179"/>
      <c r="S74" s="179"/>
      <c r="T74" s="179"/>
      <c r="U74" s="179"/>
      <c r="V74" s="180"/>
      <c r="W74" s="180"/>
      <c r="X74" s="179"/>
      <c r="Y74" s="179"/>
      <c r="Z74" s="179"/>
      <c r="AA74" s="78"/>
      <c r="AB74" s="179"/>
      <c r="AC74" s="179"/>
      <c r="AD74" s="81" t="s">
        <v>584</v>
      </c>
      <c r="AE74" s="179"/>
      <c r="AF74" s="179"/>
      <c r="AG74" s="179"/>
      <c r="AH74" s="81">
        <v>84289</v>
      </c>
      <c r="AI74" s="38"/>
      <c r="AJ74" s="38"/>
      <c r="AK74" s="81">
        <v>84309</v>
      </c>
      <c r="AL74" s="38"/>
      <c r="AM74" s="38"/>
      <c r="AN74" s="81">
        <v>84329</v>
      </c>
      <c r="AO74" s="38"/>
      <c r="AP74" s="38"/>
      <c r="AQ74" s="81">
        <v>84349</v>
      </c>
      <c r="AR74" s="38"/>
      <c r="AS74" s="38"/>
      <c r="AT74" s="81">
        <v>84369</v>
      </c>
      <c r="AU74" s="38"/>
      <c r="AV74" s="38"/>
      <c r="AW74" s="81">
        <v>79139</v>
      </c>
      <c r="AX74" s="38"/>
      <c r="AY74" s="38"/>
      <c r="AZ74" s="25">
        <v>116119</v>
      </c>
      <c r="BA74" s="38"/>
      <c r="BB74" s="38"/>
      <c r="BC74" s="25">
        <v>110429</v>
      </c>
      <c r="BD74" s="38"/>
      <c r="BE74" s="38"/>
      <c r="BF74" s="25"/>
      <c r="BG74" s="38"/>
      <c r="BH74" s="38"/>
      <c r="BI74" s="25"/>
      <c r="BJ74" s="38"/>
      <c r="BK74" s="38"/>
      <c r="BL74" s="25"/>
      <c r="BM74" s="38"/>
      <c r="BN74" s="38"/>
      <c r="BO74" s="25"/>
      <c r="BP74" s="38"/>
      <c r="BQ74" s="38"/>
    </row>
    <row r="75" spans="1:69" x14ac:dyDescent="0.2">
      <c r="A75" s="30" t="s">
        <v>24</v>
      </c>
      <c r="B75" s="30" t="s">
        <v>25</v>
      </c>
      <c r="C75" s="30">
        <f t="shared" si="1"/>
        <v>0</v>
      </c>
      <c r="D75" s="178"/>
      <c r="E75" s="179"/>
      <c r="F75" s="179"/>
      <c r="G75" s="179"/>
      <c r="H75" s="179"/>
      <c r="I75" s="179"/>
      <c r="J75" s="179"/>
      <c r="K75" s="179"/>
      <c r="L75" s="179"/>
      <c r="M75" s="179" t="s">
        <v>26</v>
      </c>
      <c r="N75" s="179" t="s">
        <v>26</v>
      </c>
      <c r="O75" s="179"/>
      <c r="P75" s="179"/>
      <c r="Q75" s="179"/>
      <c r="R75" s="179"/>
      <c r="S75" s="179"/>
      <c r="T75" s="179"/>
      <c r="U75" s="179"/>
      <c r="V75" s="180"/>
      <c r="W75" s="180"/>
      <c r="X75" s="179"/>
      <c r="Y75" s="179"/>
      <c r="Z75" s="179"/>
      <c r="AA75" s="78"/>
      <c r="AB75" s="179"/>
      <c r="AC75" s="179"/>
      <c r="AD75" s="81" t="s">
        <v>584</v>
      </c>
      <c r="AE75" s="179"/>
      <c r="AF75" s="179"/>
      <c r="AG75" s="179"/>
      <c r="AH75" s="81">
        <v>84289</v>
      </c>
      <c r="AI75" s="38"/>
      <c r="AJ75" s="38"/>
      <c r="AK75" s="81">
        <v>84309</v>
      </c>
      <c r="AL75" s="38"/>
      <c r="AM75" s="38"/>
      <c r="AN75" s="81">
        <v>84329</v>
      </c>
      <c r="AO75" s="38"/>
      <c r="AP75" s="38"/>
      <c r="AQ75" s="81">
        <v>84349</v>
      </c>
      <c r="AR75" s="38"/>
      <c r="AS75" s="38"/>
      <c r="AT75" s="81">
        <v>84369</v>
      </c>
      <c r="AU75" s="38"/>
      <c r="AV75" s="38"/>
      <c r="AW75" s="81">
        <v>79139</v>
      </c>
      <c r="AX75" s="38"/>
      <c r="AY75" s="38"/>
      <c r="AZ75" s="25">
        <v>116119</v>
      </c>
      <c r="BA75" s="38"/>
      <c r="BB75" s="38"/>
      <c r="BC75" s="25">
        <v>110429</v>
      </c>
      <c r="BD75" s="38"/>
      <c r="BE75" s="38"/>
      <c r="BF75" s="25"/>
      <c r="BG75" s="38"/>
      <c r="BH75" s="38"/>
      <c r="BI75" s="25"/>
      <c r="BJ75" s="38"/>
      <c r="BK75" s="38"/>
      <c r="BL75" s="25"/>
      <c r="BM75" s="38"/>
      <c r="BN75" s="38"/>
      <c r="BO75" s="25"/>
      <c r="BP75" s="38"/>
      <c r="BQ75" s="38"/>
    </row>
    <row r="76" spans="1:69" x14ac:dyDescent="0.2">
      <c r="A76" s="30" t="s">
        <v>24</v>
      </c>
      <c r="B76" s="30" t="s">
        <v>25</v>
      </c>
      <c r="C76" s="30">
        <f t="shared" si="1"/>
        <v>0</v>
      </c>
      <c r="D76" s="178"/>
      <c r="E76" s="179"/>
      <c r="F76" s="179"/>
      <c r="G76" s="179"/>
      <c r="H76" s="179"/>
      <c r="I76" s="179"/>
      <c r="J76" s="179"/>
      <c r="K76" s="179"/>
      <c r="L76" s="179"/>
      <c r="M76" s="179" t="s">
        <v>26</v>
      </c>
      <c r="N76" s="179" t="s">
        <v>26</v>
      </c>
      <c r="O76" s="179"/>
      <c r="P76" s="179"/>
      <c r="Q76" s="179"/>
      <c r="R76" s="179"/>
      <c r="S76" s="179"/>
      <c r="T76" s="179"/>
      <c r="U76" s="179"/>
      <c r="V76" s="180"/>
      <c r="W76" s="180"/>
      <c r="X76" s="179"/>
      <c r="Y76" s="179"/>
      <c r="Z76" s="179"/>
      <c r="AA76" s="78"/>
      <c r="AB76" s="179"/>
      <c r="AC76" s="179"/>
      <c r="AD76" s="81" t="s">
        <v>584</v>
      </c>
      <c r="AE76" s="179"/>
      <c r="AF76" s="179"/>
      <c r="AG76" s="179"/>
      <c r="AH76" s="81">
        <v>84289</v>
      </c>
      <c r="AI76" s="38"/>
      <c r="AJ76" s="38"/>
      <c r="AK76" s="81">
        <v>84309</v>
      </c>
      <c r="AL76" s="38"/>
      <c r="AM76" s="38"/>
      <c r="AN76" s="81">
        <v>84329</v>
      </c>
      <c r="AO76" s="38"/>
      <c r="AP76" s="38"/>
      <c r="AQ76" s="81">
        <v>84349</v>
      </c>
      <c r="AR76" s="38"/>
      <c r="AS76" s="38"/>
      <c r="AT76" s="81">
        <v>84369</v>
      </c>
      <c r="AU76" s="38"/>
      <c r="AV76" s="38"/>
      <c r="AW76" s="81">
        <v>79139</v>
      </c>
      <c r="AX76" s="38"/>
      <c r="AY76" s="38"/>
      <c r="AZ76" s="25">
        <v>116119</v>
      </c>
      <c r="BA76" s="38"/>
      <c r="BB76" s="38"/>
      <c r="BC76" s="25">
        <v>110429</v>
      </c>
      <c r="BD76" s="38"/>
      <c r="BE76" s="38"/>
      <c r="BF76" s="25"/>
      <c r="BG76" s="38"/>
      <c r="BH76" s="38"/>
      <c r="BI76" s="25"/>
      <c r="BJ76" s="38"/>
      <c r="BK76" s="38"/>
      <c r="BL76" s="25"/>
      <c r="BM76" s="38"/>
      <c r="BN76" s="38"/>
      <c r="BO76" s="25"/>
      <c r="BP76" s="38"/>
      <c r="BQ76" s="38"/>
    </row>
    <row r="77" spans="1:69" x14ac:dyDescent="0.2">
      <c r="A77" s="30" t="s">
        <v>24</v>
      </c>
      <c r="B77" s="30" t="s">
        <v>25</v>
      </c>
      <c r="C77" s="30">
        <f t="shared" si="1"/>
        <v>0</v>
      </c>
      <c r="D77" s="178"/>
      <c r="E77" s="179"/>
      <c r="F77" s="179"/>
      <c r="G77" s="179"/>
      <c r="H77" s="179"/>
      <c r="I77" s="179"/>
      <c r="J77" s="179"/>
      <c r="K77" s="179"/>
      <c r="L77" s="179"/>
      <c r="M77" s="179" t="s">
        <v>26</v>
      </c>
      <c r="N77" s="179" t="s">
        <v>26</v>
      </c>
      <c r="O77" s="179"/>
      <c r="P77" s="179"/>
      <c r="Q77" s="179"/>
      <c r="R77" s="179"/>
      <c r="S77" s="179"/>
      <c r="T77" s="179"/>
      <c r="U77" s="179"/>
      <c r="V77" s="180"/>
      <c r="W77" s="180"/>
      <c r="X77" s="179"/>
      <c r="Y77" s="179"/>
      <c r="Z77" s="179"/>
      <c r="AA77" s="78"/>
      <c r="AB77" s="179"/>
      <c r="AC77" s="179"/>
      <c r="AD77" s="81" t="s">
        <v>584</v>
      </c>
      <c r="AE77" s="179"/>
      <c r="AF77" s="179"/>
      <c r="AG77" s="179"/>
      <c r="AH77" s="81">
        <v>84289</v>
      </c>
      <c r="AI77" s="38"/>
      <c r="AJ77" s="38"/>
      <c r="AK77" s="81">
        <v>84309</v>
      </c>
      <c r="AL77" s="38"/>
      <c r="AM77" s="38"/>
      <c r="AN77" s="81">
        <v>84329</v>
      </c>
      <c r="AO77" s="38"/>
      <c r="AP77" s="38"/>
      <c r="AQ77" s="81">
        <v>84349</v>
      </c>
      <c r="AR77" s="38"/>
      <c r="AS77" s="38"/>
      <c r="AT77" s="81">
        <v>84369</v>
      </c>
      <c r="AU77" s="38"/>
      <c r="AV77" s="38"/>
      <c r="AW77" s="81">
        <v>79139</v>
      </c>
      <c r="AX77" s="38"/>
      <c r="AY77" s="38"/>
      <c r="AZ77" s="25">
        <v>116119</v>
      </c>
      <c r="BA77" s="38"/>
      <c r="BB77" s="38"/>
      <c r="BC77" s="25">
        <v>110429</v>
      </c>
      <c r="BD77" s="38"/>
      <c r="BE77" s="38"/>
      <c r="BF77" s="25"/>
      <c r="BG77" s="38"/>
      <c r="BH77" s="38"/>
      <c r="BI77" s="25"/>
      <c r="BJ77" s="38"/>
      <c r="BK77" s="38"/>
      <c r="BL77" s="25"/>
      <c r="BM77" s="38"/>
      <c r="BN77" s="38"/>
      <c r="BO77" s="25"/>
      <c r="BP77" s="38"/>
      <c r="BQ77" s="38"/>
    </row>
    <row r="78" spans="1:69" x14ac:dyDescent="0.2">
      <c r="A78" s="30" t="s">
        <v>24</v>
      </c>
      <c r="B78" s="30" t="s">
        <v>25</v>
      </c>
      <c r="C78" s="30">
        <f t="shared" si="1"/>
        <v>0</v>
      </c>
      <c r="D78" s="178"/>
      <c r="E78" s="179"/>
      <c r="F78" s="179"/>
      <c r="G78" s="179"/>
      <c r="H78" s="179"/>
      <c r="I78" s="179"/>
      <c r="J78" s="179"/>
      <c r="K78" s="179"/>
      <c r="L78" s="179"/>
      <c r="M78" s="179" t="s">
        <v>26</v>
      </c>
      <c r="N78" s="179" t="s">
        <v>26</v>
      </c>
      <c r="O78" s="179"/>
      <c r="P78" s="179"/>
      <c r="Q78" s="179"/>
      <c r="R78" s="179"/>
      <c r="S78" s="179"/>
      <c r="T78" s="179"/>
      <c r="U78" s="179"/>
      <c r="V78" s="180"/>
      <c r="W78" s="180"/>
      <c r="X78" s="179"/>
      <c r="Y78" s="179"/>
      <c r="Z78" s="179"/>
      <c r="AA78" s="78"/>
      <c r="AB78" s="179"/>
      <c r="AC78" s="179"/>
      <c r="AD78" s="81" t="s">
        <v>584</v>
      </c>
      <c r="AE78" s="179"/>
      <c r="AF78" s="179"/>
      <c r="AG78" s="179"/>
      <c r="AH78" s="81">
        <v>84289</v>
      </c>
      <c r="AI78" s="38"/>
      <c r="AJ78" s="38"/>
      <c r="AK78" s="81">
        <v>84309</v>
      </c>
      <c r="AL78" s="38"/>
      <c r="AM78" s="38"/>
      <c r="AN78" s="81">
        <v>84329</v>
      </c>
      <c r="AO78" s="38"/>
      <c r="AP78" s="38"/>
      <c r="AQ78" s="81">
        <v>84349</v>
      </c>
      <c r="AR78" s="38"/>
      <c r="AS78" s="38"/>
      <c r="AT78" s="81">
        <v>84369</v>
      </c>
      <c r="AU78" s="38"/>
      <c r="AV78" s="38"/>
      <c r="AW78" s="81">
        <v>79139</v>
      </c>
      <c r="AX78" s="38"/>
      <c r="AY78" s="38"/>
      <c r="AZ78" s="25">
        <v>116119</v>
      </c>
      <c r="BA78" s="38"/>
      <c r="BB78" s="38"/>
      <c r="BC78" s="25">
        <v>110429</v>
      </c>
      <c r="BD78" s="38"/>
      <c r="BE78" s="38"/>
      <c r="BF78" s="25"/>
      <c r="BG78" s="38"/>
      <c r="BH78" s="38"/>
      <c r="BI78" s="25"/>
      <c r="BJ78" s="38"/>
      <c r="BK78" s="38"/>
      <c r="BL78" s="25"/>
      <c r="BM78" s="38"/>
      <c r="BN78" s="38"/>
      <c r="BO78" s="25"/>
      <c r="BP78" s="38"/>
      <c r="BQ78" s="38"/>
    </row>
    <row r="79" spans="1:69" x14ac:dyDescent="0.2">
      <c r="A79" s="30" t="s">
        <v>24</v>
      </c>
      <c r="B79" s="30" t="s">
        <v>25</v>
      </c>
      <c r="C79" s="30">
        <f t="shared" si="1"/>
        <v>0</v>
      </c>
      <c r="D79" s="178"/>
      <c r="E79" s="179"/>
      <c r="F79" s="179"/>
      <c r="G79" s="179"/>
      <c r="H79" s="179"/>
      <c r="I79" s="179"/>
      <c r="J79" s="179"/>
      <c r="K79" s="179"/>
      <c r="L79" s="179"/>
      <c r="M79" s="179" t="s">
        <v>26</v>
      </c>
      <c r="N79" s="179" t="s">
        <v>26</v>
      </c>
      <c r="O79" s="179"/>
      <c r="P79" s="179"/>
      <c r="Q79" s="179"/>
      <c r="R79" s="179"/>
      <c r="S79" s="179"/>
      <c r="T79" s="179"/>
      <c r="U79" s="179"/>
      <c r="V79" s="180"/>
      <c r="W79" s="180"/>
      <c r="X79" s="179"/>
      <c r="Y79" s="179"/>
      <c r="Z79" s="179"/>
      <c r="AA79" s="78"/>
      <c r="AB79" s="179"/>
      <c r="AC79" s="179"/>
      <c r="AD79" s="81" t="s">
        <v>584</v>
      </c>
      <c r="AE79" s="179"/>
      <c r="AF79" s="179"/>
      <c r="AG79" s="179"/>
      <c r="AH79" s="81">
        <v>84289</v>
      </c>
      <c r="AI79" s="38"/>
      <c r="AJ79" s="38"/>
      <c r="AK79" s="81">
        <v>84309</v>
      </c>
      <c r="AL79" s="38"/>
      <c r="AM79" s="38"/>
      <c r="AN79" s="81">
        <v>84329</v>
      </c>
      <c r="AO79" s="38"/>
      <c r="AP79" s="38"/>
      <c r="AQ79" s="81">
        <v>84349</v>
      </c>
      <c r="AR79" s="38"/>
      <c r="AS79" s="38"/>
      <c r="AT79" s="81">
        <v>84369</v>
      </c>
      <c r="AU79" s="38"/>
      <c r="AV79" s="38"/>
      <c r="AW79" s="81">
        <v>79139</v>
      </c>
      <c r="AX79" s="38"/>
      <c r="AY79" s="38"/>
      <c r="AZ79" s="25">
        <v>116119</v>
      </c>
      <c r="BA79" s="38"/>
      <c r="BB79" s="38"/>
      <c r="BC79" s="25">
        <v>110429</v>
      </c>
      <c r="BD79" s="38"/>
      <c r="BE79" s="38"/>
      <c r="BF79" s="25"/>
      <c r="BG79" s="38"/>
      <c r="BH79" s="38"/>
      <c r="BI79" s="25"/>
      <c r="BJ79" s="38"/>
      <c r="BK79" s="38"/>
      <c r="BL79" s="25"/>
      <c r="BM79" s="38"/>
      <c r="BN79" s="38"/>
      <c r="BO79" s="25"/>
      <c r="BP79" s="38"/>
      <c r="BQ79" s="38"/>
    </row>
    <row r="80" spans="1:69" x14ac:dyDescent="0.2">
      <c r="A80" s="30" t="s">
        <v>24</v>
      </c>
      <c r="B80" s="30" t="s">
        <v>25</v>
      </c>
      <c r="C80" s="30">
        <f t="shared" si="1"/>
        <v>0</v>
      </c>
      <c r="D80" s="178"/>
      <c r="E80" s="179"/>
      <c r="F80" s="179"/>
      <c r="G80" s="179"/>
      <c r="H80" s="179"/>
      <c r="I80" s="179"/>
      <c r="J80" s="179"/>
      <c r="K80" s="179"/>
      <c r="L80" s="179"/>
      <c r="M80" s="179" t="s">
        <v>26</v>
      </c>
      <c r="N80" s="179" t="s">
        <v>26</v>
      </c>
      <c r="O80" s="179"/>
      <c r="P80" s="179"/>
      <c r="Q80" s="179"/>
      <c r="R80" s="179"/>
      <c r="S80" s="179"/>
      <c r="T80" s="179"/>
      <c r="U80" s="179"/>
      <c r="V80" s="180"/>
      <c r="W80" s="180"/>
      <c r="X80" s="179"/>
      <c r="Y80" s="179"/>
      <c r="Z80" s="179"/>
      <c r="AA80" s="78"/>
      <c r="AB80" s="179"/>
      <c r="AC80" s="179"/>
      <c r="AD80" s="81" t="s">
        <v>584</v>
      </c>
      <c r="AE80" s="179"/>
      <c r="AF80" s="179"/>
      <c r="AG80" s="179"/>
      <c r="AH80" s="81">
        <v>84289</v>
      </c>
      <c r="AI80" s="38"/>
      <c r="AJ80" s="38"/>
      <c r="AK80" s="81">
        <v>84309</v>
      </c>
      <c r="AL80" s="38"/>
      <c r="AM80" s="38"/>
      <c r="AN80" s="81">
        <v>84329</v>
      </c>
      <c r="AO80" s="38"/>
      <c r="AP80" s="38"/>
      <c r="AQ80" s="81">
        <v>84349</v>
      </c>
      <c r="AR80" s="38"/>
      <c r="AS80" s="38"/>
      <c r="AT80" s="81">
        <v>84369</v>
      </c>
      <c r="AU80" s="38"/>
      <c r="AV80" s="38"/>
      <c r="AW80" s="81">
        <v>79139</v>
      </c>
      <c r="AX80" s="38"/>
      <c r="AY80" s="38"/>
      <c r="AZ80" s="25">
        <v>116119</v>
      </c>
      <c r="BA80" s="38"/>
      <c r="BB80" s="38"/>
      <c r="BC80" s="25">
        <v>110429</v>
      </c>
      <c r="BD80" s="38"/>
      <c r="BE80" s="38"/>
      <c r="BF80" s="25"/>
      <c r="BG80" s="38"/>
      <c r="BH80" s="38"/>
      <c r="BI80" s="25"/>
      <c r="BJ80" s="38"/>
      <c r="BK80" s="38"/>
      <c r="BL80" s="25"/>
      <c r="BM80" s="38"/>
      <c r="BN80" s="38"/>
      <c r="BO80" s="25"/>
      <c r="BP80" s="38"/>
      <c r="BQ80" s="38"/>
    </row>
    <row r="81" spans="1:69" x14ac:dyDescent="0.2">
      <c r="A81" s="30" t="s">
        <v>24</v>
      </c>
      <c r="B81" s="30" t="s">
        <v>25</v>
      </c>
      <c r="C81" s="30">
        <f t="shared" si="1"/>
        <v>0</v>
      </c>
      <c r="D81" s="178"/>
      <c r="E81" s="179"/>
      <c r="F81" s="179"/>
      <c r="G81" s="179"/>
      <c r="H81" s="179"/>
      <c r="I81" s="179"/>
      <c r="J81" s="179"/>
      <c r="K81" s="179"/>
      <c r="L81" s="179"/>
      <c r="M81" s="179" t="s">
        <v>26</v>
      </c>
      <c r="N81" s="179" t="s">
        <v>26</v>
      </c>
      <c r="O81" s="179"/>
      <c r="P81" s="179"/>
      <c r="Q81" s="179"/>
      <c r="R81" s="179"/>
      <c r="S81" s="179"/>
      <c r="T81" s="179"/>
      <c r="U81" s="179"/>
      <c r="V81" s="180"/>
      <c r="W81" s="180"/>
      <c r="X81" s="179"/>
      <c r="Y81" s="179"/>
      <c r="Z81" s="179"/>
      <c r="AA81" s="78"/>
      <c r="AB81" s="179"/>
      <c r="AC81" s="179"/>
      <c r="AD81" s="81" t="s">
        <v>584</v>
      </c>
      <c r="AE81" s="179"/>
      <c r="AF81" s="179"/>
      <c r="AG81" s="179"/>
      <c r="AH81" s="81">
        <v>84289</v>
      </c>
      <c r="AI81" s="38"/>
      <c r="AJ81" s="38"/>
      <c r="AK81" s="81">
        <v>84309</v>
      </c>
      <c r="AL81" s="38"/>
      <c r="AM81" s="38"/>
      <c r="AN81" s="81">
        <v>84329</v>
      </c>
      <c r="AO81" s="38"/>
      <c r="AP81" s="38"/>
      <c r="AQ81" s="81">
        <v>84349</v>
      </c>
      <c r="AR81" s="38"/>
      <c r="AS81" s="38"/>
      <c r="AT81" s="81">
        <v>84369</v>
      </c>
      <c r="AU81" s="38"/>
      <c r="AV81" s="38"/>
      <c r="AW81" s="81">
        <v>79139</v>
      </c>
      <c r="AX81" s="38"/>
      <c r="AY81" s="38"/>
      <c r="AZ81" s="25">
        <v>116119</v>
      </c>
      <c r="BA81" s="38"/>
      <c r="BB81" s="38"/>
      <c r="BC81" s="25">
        <v>110429</v>
      </c>
      <c r="BD81" s="38"/>
      <c r="BE81" s="38"/>
      <c r="BF81" s="25"/>
      <c r="BG81" s="38"/>
      <c r="BH81" s="38"/>
      <c r="BI81" s="25"/>
      <c r="BJ81" s="38"/>
      <c r="BK81" s="38"/>
      <c r="BL81" s="25"/>
      <c r="BM81" s="38"/>
      <c r="BN81" s="38"/>
      <c r="BO81" s="25"/>
      <c r="BP81" s="38"/>
      <c r="BQ81" s="38"/>
    </row>
    <row r="82" spans="1:69" x14ac:dyDescent="0.2">
      <c r="A82" s="30" t="s">
        <v>24</v>
      </c>
      <c r="B82" s="30" t="s">
        <v>25</v>
      </c>
      <c r="C82" s="30">
        <f t="shared" si="1"/>
        <v>0</v>
      </c>
      <c r="D82" s="178"/>
      <c r="E82" s="179"/>
      <c r="F82" s="179"/>
      <c r="G82" s="179"/>
      <c r="H82" s="179"/>
      <c r="I82" s="179"/>
      <c r="J82" s="179"/>
      <c r="K82" s="179"/>
      <c r="L82" s="179"/>
      <c r="M82" s="179" t="s">
        <v>26</v>
      </c>
      <c r="N82" s="179" t="s">
        <v>26</v>
      </c>
      <c r="O82" s="179"/>
      <c r="P82" s="179"/>
      <c r="Q82" s="179"/>
      <c r="R82" s="179"/>
      <c r="S82" s="179"/>
      <c r="T82" s="179"/>
      <c r="U82" s="179"/>
      <c r="V82" s="180"/>
      <c r="W82" s="180"/>
      <c r="X82" s="179"/>
      <c r="Y82" s="179"/>
      <c r="Z82" s="179"/>
      <c r="AA82" s="78"/>
      <c r="AB82" s="179"/>
      <c r="AC82" s="179"/>
      <c r="AD82" s="81" t="s">
        <v>584</v>
      </c>
      <c r="AE82" s="179"/>
      <c r="AF82" s="179"/>
      <c r="AG82" s="179"/>
      <c r="AH82" s="81">
        <v>84289</v>
      </c>
      <c r="AI82" s="38"/>
      <c r="AJ82" s="38"/>
      <c r="AK82" s="81">
        <v>84309</v>
      </c>
      <c r="AL82" s="38"/>
      <c r="AM82" s="38"/>
      <c r="AN82" s="81">
        <v>84329</v>
      </c>
      <c r="AO82" s="38"/>
      <c r="AP82" s="38"/>
      <c r="AQ82" s="81">
        <v>84349</v>
      </c>
      <c r="AR82" s="38"/>
      <c r="AS82" s="38"/>
      <c r="AT82" s="81">
        <v>84369</v>
      </c>
      <c r="AU82" s="38"/>
      <c r="AV82" s="38"/>
      <c r="AW82" s="81">
        <v>79139</v>
      </c>
      <c r="AX82" s="38"/>
      <c r="AY82" s="38"/>
      <c r="AZ82" s="25">
        <v>116119</v>
      </c>
      <c r="BA82" s="38"/>
      <c r="BB82" s="38"/>
      <c r="BC82" s="25">
        <v>110429</v>
      </c>
      <c r="BD82" s="38"/>
      <c r="BE82" s="38"/>
      <c r="BF82" s="25"/>
      <c r="BG82" s="38"/>
      <c r="BH82" s="38"/>
      <c r="BI82" s="25"/>
      <c r="BJ82" s="38"/>
      <c r="BK82" s="38"/>
      <c r="BL82" s="25"/>
      <c r="BM82" s="38"/>
      <c r="BN82" s="38"/>
      <c r="BO82" s="25"/>
      <c r="BP82" s="38"/>
      <c r="BQ82" s="38"/>
    </row>
    <row r="83" spans="1:69" x14ac:dyDescent="0.2">
      <c r="A83" s="30" t="s">
        <v>24</v>
      </c>
      <c r="B83" s="30" t="s">
        <v>25</v>
      </c>
      <c r="C83" s="30">
        <f t="shared" si="1"/>
        <v>0</v>
      </c>
      <c r="D83" s="178"/>
      <c r="E83" s="179"/>
      <c r="F83" s="179"/>
      <c r="G83" s="179"/>
      <c r="H83" s="179"/>
      <c r="I83" s="179"/>
      <c r="J83" s="179"/>
      <c r="K83" s="179"/>
      <c r="L83" s="179"/>
      <c r="M83" s="179" t="s">
        <v>26</v>
      </c>
      <c r="N83" s="179" t="s">
        <v>26</v>
      </c>
      <c r="O83" s="179"/>
      <c r="P83" s="179"/>
      <c r="Q83" s="179"/>
      <c r="R83" s="179"/>
      <c r="S83" s="179"/>
      <c r="T83" s="179"/>
      <c r="U83" s="179"/>
      <c r="V83" s="180"/>
      <c r="W83" s="180"/>
      <c r="X83" s="179"/>
      <c r="Y83" s="179"/>
      <c r="Z83" s="179"/>
      <c r="AA83" s="78"/>
      <c r="AB83" s="179"/>
      <c r="AC83" s="179"/>
      <c r="AD83" s="81" t="s">
        <v>584</v>
      </c>
      <c r="AE83" s="179"/>
      <c r="AF83" s="179"/>
      <c r="AG83" s="179"/>
      <c r="AH83" s="81">
        <v>84289</v>
      </c>
      <c r="AI83" s="38"/>
      <c r="AJ83" s="38"/>
      <c r="AK83" s="81">
        <v>84309</v>
      </c>
      <c r="AL83" s="38"/>
      <c r="AM83" s="38"/>
      <c r="AN83" s="81">
        <v>84329</v>
      </c>
      <c r="AO83" s="38"/>
      <c r="AP83" s="38"/>
      <c r="AQ83" s="81">
        <v>84349</v>
      </c>
      <c r="AR83" s="38"/>
      <c r="AS83" s="38"/>
      <c r="AT83" s="81">
        <v>84369</v>
      </c>
      <c r="AU83" s="38"/>
      <c r="AV83" s="38"/>
      <c r="AW83" s="81">
        <v>79139</v>
      </c>
      <c r="AX83" s="38"/>
      <c r="AY83" s="38"/>
      <c r="AZ83" s="25">
        <v>116119</v>
      </c>
      <c r="BA83" s="38"/>
      <c r="BB83" s="38"/>
      <c r="BC83" s="25">
        <v>110429</v>
      </c>
      <c r="BD83" s="38"/>
      <c r="BE83" s="38"/>
      <c r="BF83" s="25"/>
      <c r="BG83" s="38"/>
      <c r="BH83" s="38"/>
      <c r="BI83" s="25"/>
      <c r="BJ83" s="38"/>
      <c r="BK83" s="38"/>
      <c r="BL83" s="25"/>
      <c r="BM83" s="38"/>
      <c r="BN83" s="38"/>
      <c r="BO83" s="25"/>
      <c r="BP83" s="38"/>
      <c r="BQ83" s="38"/>
    </row>
    <row r="84" spans="1:69" x14ac:dyDescent="0.2">
      <c r="A84" s="30" t="s">
        <v>24</v>
      </c>
      <c r="B84" s="30" t="s">
        <v>25</v>
      </c>
      <c r="C84" s="30">
        <f t="shared" si="1"/>
        <v>0</v>
      </c>
      <c r="D84" s="178"/>
      <c r="E84" s="179"/>
      <c r="F84" s="179"/>
      <c r="G84" s="179"/>
      <c r="H84" s="179"/>
      <c r="I84" s="179"/>
      <c r="J84" s="179"/>
      <c r="K84" s="179"/>
      <c r="L84" s="179"/>
      <c r="M84" s="179" t="s">
        <v>26</v>
      </c>
      <c r="N84" s="179" t="s">
        <v>26</v>
      </c>
      <c r="O84" s="179"/>
      <c r="P84" s="179"/>
      <c r="Q84" s="179"/>
      <c r="R84" s="179"/>
      <c r="S84" s="179"/>
      <c r="T84" s="179"/>
      <c r="U84" s="179"/>
      <c r="V84" s="180"/>
      <c r="W84" s="180"/>
      <c r="X84" s="179"/>
      <c r="Y84" s="179"/>
      <c r="Z84" s="179"/>
      <c r="AA84" s="78"/>
      <c r="AB84" s="179"/>
      <c r="AC84" s="179"/>
      <c r="AD84" s="81" t="s">
        <v>584</v>
      </c>
      <c r="AE84" s="179"/>
      <c r="AF84" s="179"/>
      <c r="AG84" s="179"/>
      <c r="AH84" s="81">
        <v>84289</v>
      </c>
      <c r="AI84" s="38"/>
      <c r="AJ84" s="38"/>
      <c r="AK84" s="81">
        <v>84309</v>
      </c>
      <c r="AL84" s="38"/>
      <c r="AM84" s="38"/>
      <c r="AN84" s="81">
        <v>84329</v>
      </c>
      <c r="AO84" s="38"/>
      <c r="AP84" s="38"/>
      <c r="AQ84" s="81">
        <v>84349</v>
      </c>
      <c r="AR84" s="38"/>
      <c r="AS84" s="38"/>
      <c r="AT84" s="81">
        <v>84369</v>
      </c>
      <c r="AU84" s="38"/>
      <c r="AV84" s="38"/>
      <c r="AW84" s="81">
        <v>79139</v>
      </c>
      <c r="AX84" s="38"/>
      <c r="AY84" s="38"/>
      <c r="AZ84" s="25">
        <v>116119</v>
      </c>
      <c r="BA84" s="38"/>
      <c r="BB84" s="38"/>
      <c r="BC84" s="25">
        <v>110429</v>
      </c>
      <c r="BD84" s="38"/>
      <c r="BE84" s="38"/>
      <c r="BF84" s="25"/>
      <c r="BG84" s="38"/>
      <c r="BH84" s="38"/>
      <c r="BI84" s="25"/>
      <c r="BJ84" s="38"/>
      <c r="BK84" s="38"/>
      <c r="BL84" s="25"/>
      <c r="BM84" s="38"/>
      <c r="BN84" s="38"/>
      <c r="BO84" s="25"/>
      <c r="BP84" s="38"/>
      <c r="BQ84" s="38"/>
    </row>
    <row r="85" spans="1:69" x14ac:dyDescent="0.2">
      <c r="A85" s="30" t="s">
        <v>24</v>
      </c>
      <c r="B85" s="30" t="s">
        <v>25</v>
      </c>
      <c r="C85" s="30">
        <f t="shared" si="1"/>
        <v>0</v>
      </c>
      <c r="D85" s="178"/>
      <c r="E85" s="179"/>
      <c r="F85" s="179"/>
      <c r="G85" s="179"/>
      <c r="H85" s="179"/>
      <c r="I85" s="179"/>
      <c r="J85" s="179"/>
      <c r="K85" s="179"/>
      <c r="L85" s="179"/>
      <c r="M85" s="179" t="s">
        <v>26</v>
      </c>
      <c r="N85" s="179" t="s">
        <v>26</v>
      </c>
      <c r="O85" s="179"/>
      <c r="P85" s="179"/>
      <c r="Q85" s="179"/>
      <c r="R85" s="179"/>
      <c r="S85" s="179"/>
      <c r="T85" s="179"/>
      <c r="U85" s="179"/>
      <c r="V85" s="180"/>
      <c r="W85" s="180"/>
      <c r="X85" s="179"/>
      <c r="Y85" s="179"/>
      <c r="Z85" s="179"/>
      <c r="AA85" s="78"/>
      <c r="AB85" s="179"/>
      <c r="AC85" s="179"/>
      <c r="AD85" s="81" t="s">
        <v>584</v>
      </c>
      <c r="AE85" s="179"/>
      <c r="AF85" s="179"/>
      <c r="AG85" s="179"/>
      <c r="AH85" s="81">
        <v>84289</v>
      </c>
      <c r="AI85" s="38"/>
      <c r="AJ85" s="38"/>
      <c r="AK85" s="81">
        <v>84309</v>
      </c>
      <c r="AL85" s="38"/>
      <c r="AM85" s="38"/>
      <c r="AN85" s="81">
        <v>84329</v>
      </c>
      <c r="AO85" s="38"/>
      <c r="AP85" s="38"/>
      <c r="AQ85" s="81">
        <v>84349</v>
      </c>
      <c r="AR85" s="38"/>
      <c r="AS85" s="38"/>
      <c r="AT85" s="81">
        <v>84369</v>
      </c>
      <c r="AU85" s="38"/>
      <c r="AV85" s="38"/>
      <c r="AW85" s="81">
        <v>79139</v>
      </c>
      <c r="AX85" s="38"/>
      <c r="AY85" s="38"/>
      <c r="AZ85" s="25">
        <v>116119</v>
      </c>
      <c r="BA85" s="38"/>
      <c r="BB85" s="38"/>
      <c r="BC85" s="25">
        <v>110429</v>
      </c>
      <c r="BD85" s="38"/>
      <c r="BE85" s="38"/>
      <c r="BF85" s="25"/>
      <c r="BG85" s="38"/>
      <c r="BH85" s="38"/>
      <c r="BI85" s="25"/>
      <c r="BJ85" s="38"/>
      <c r="BK85" s="38"/>
      <c r="BL85" s="25"/>
      <c r="BM85" s="38"/>
      <c r="BN85" s="38"/>
      <c r="BO85" s="25"/>
      <c r="BP85" s="38"/>
      <c r="BQ85" s="38"/>
    </row>
    <row r="86" spans="1:69" x14ac:dyDescent="0.2">
      <c r="A86" s="30" t="s">
        <v>24</v>
      </c>
      <c r="B86" s="30" t="s">
        <v>25</v>
      </c>
      <c r="C86" s="30">
        <f t="shared" si="1"/>
        <v>0</v>
      </c>
      <c r="D86" s="178"/>
      <c r="E86" s="179"/>
      <c r="F86" s="179"/>
      <c r="G86" s="179"/>
      <c r="H86" s="179"/>
      <c r="I86" s="179"/>
      <c r="J86" s="179"/>
      <c r="K86" s="179"/>
      <c r="L86" s="179"/>
      <c r="M86" s="179" t="s">
        <v>26</v>
      </c>
      <c r="N86" s="179" t="s">
        <v>26</v>
      </c>
      <c r="O86" s="179"/>
      <c r="P86" s="179"/>
      <c r="Q86" s="179"/>
      <c r="R86" s="179"/>
      <c r="S86" s="179"/>
      <c r="T86" s="179"/>
      <c r="U86" s="179"/>
      <c r="V86" s="180"/>
      <c r="W86" s="180"/>
      <c r="X86" s="179"/>
      <c r="Y86" s="179"/>
      <c r="Z86" s="179"/>
      <c r="AA86" s="78"/>
      <c r="AB86" s="179"/>
      <c r="AC86" s="179"/>
      <c r="AD86" s="81" t="s">
        <v>584</v>
      </c>
      <c r="AE86" s="179"/>
      <c r="AF86" s="179"/>
      <c r="AG86" s="179"/>
      <c r="AH86" s="81">
        <v>84289</v>
      </c>
      <c r="AI86" s="38"/>
      <c r="AJ86" s="38"/>
      <c r="AK86" s="81">
        <v>84309</v>
      </c>
      <c r="AL86" s="38"/>
      <c r="AM86" s="38"/>
      <c r="AN86" s="81">
        <v>84329</v>
      </c>
      <c r="AO86" s="38"/>
      <c r="AP86" s="38"/>
      <c r="AQ86" s="81">
        <v>84349</v>
      </c>
      <c r="AR86" s="38"/>
      <c r="AS86" s="38"/>
      <c r="AT86" s="81">
        <v>84369</v>
      </c>
      <c r="AU86" s="38"/>
      <c r="AV86" s="38"/>
      <c r="AW86" s="81">
        <v>79139</v>
      </c>
      <c r="AX86" s="38"/>
      <c r="AY86" s="38"/>
      <c r="AZ86" s="25">
        <v>116119</v>
      </c>
      <c r="BA86" s="38"/>
      <c r="BB86" s="38"/>
      <c r="BC86" s="25">
        <v>110429</v>
      </c>
      <c r="BD86" s="38"/>
      <c r="BE86" s="38"/>
      <c r="BF86" s="25"/>
      <c r="BG86" s="38"/>
      <c r="BH86" s="38"/>
      <c r="BI86" s="25"/>
      <c r="BJ86" s="38"/>
      <c r="BK86" s="38"/>
      <c r="BL86" s="25"/>
      <c r="BM86" s="38"/>
      <c r="BN86" s="38"/>
      <c r="BO86" s="25"/>
      <c r="BP86" s="38"/>
      <c r="BQ86" s="38"/>
    </row>
    <row r="87" spans="1:69" x14ac:dyDescent="0.2">
      <c r="A87" s="30" t="s">
        <v>24</v>
      </c>
      <c r="B87" s="30" t="s">
        <v>25</v>
      </c>
      <c r="C87" s="30">
        <f t="shared" si="1"/>
        <v>0</v>
      </c>
      <c r="D87" s="178"/>
      <c r="E87" s="179"/>
      <c r="F87" s="179"/>
      <c r="G87" s="179"/>
      <c r="H87" s="179"/>
      <c r="I87" s="179"/>
      <c r="J87" s="179"/>
      <c r="K87" s="179"/>
      <c r="L87" s="179"/>
      <c r="M87" s="179" t="s">
        <v>26</v>
      </c>
      <c r="N87" s="179" t="s">
        <v>26</v>
      </c>
      <c r="O87" s="179"/>
      <c r="P87" s="179"/>
      <c r="Q87" s="179"/>
      <c r="R87" s="179"/>
      <c r="S87" s="179"/>
      <c r="T87" s="179"/>
      <c r="U87" s="179"/>
      <c r="V87" s="180"/>
      <c r="W87" s="180"/>
      <c r="X87" s="179"/>
      <c r="Y87" s="179"/>
      <c r="Z87" s="179"/>
      <c r="AA87" s="78"/>
      <c r="AB87" s="179"/>
      <c r="AC87" s="179"/>
      <c r="AD87" s="81" t="s">
        <v>584</v>
      </c>
      <c r="AE87" s="179"/>
      <c r="AF87" s="179"/>
      <c r="AG87" s="179"/>
      <c r="AH87" s="81">
        <v>84289</v>
      </c>
      <c r="AI87" s="38"/>
      <c r="AJ87" s="38"/>
      <c r="AK87" s="81">
        <v>84309</v>
      </c>
      <c r="AL87" s="38"/>
      <c r="AM87" s="38"/>
      <c r="AN87" s="81">
        <v>84329</v>
      </c>
      <c r="AO87" s="38"/>
      <c r="AP87" s="38"/>
      <c r="AQ87" s="81">
        <v>84349</v>
      </c>
      <c r="AR87" s="38"/>
      <c r="AS87" s="38"/>
      <c r="AT87" s="81">
        <v>84369</v>
      </c>
      <c r="AU87" s="38"/>
      <c r="AV87" s="38"/>
      <c r="AW87" s="81">
        <v>79139</v>
      </c>
      <c r="AX87" s="38"/>
      <c r="AY87" s="38"/>
      <c r="AZ87" s="25">
        <v>116119</v>
      </c>
      <c r="BA87" s="38"/>
      <c r="BB87" s="38"/>
      <c r="BC87" s="25">
        <v>110429</v>
      </c>
      <c r="BD87" s="38"/>
      <c r="BE87" s="38"/>
      <c r="BF87" s="25"/>
      <c r="BG87" s="38"/>
      <c r="BH87" s="38"/>
      <c r="BI87" s="25"/>
      <c r="BJ87" s="38"/>
      <c r="BK87" s="38"/>
      <c r="BL87" s="25"/>
      <c r="BM87" s="38"/>
      <c r="BN87" s="38"/>
      <c r="BO87" s="25"/>
      <c r="BP87" s="38"/>
      <c r="BQ87" s="38"/>
    </row>
    <row r="88" spans="1:69" x14ac:dyDescent="0.2">
      <c r="A88" s="30" t="s">
        <v>24</v>
      </c>
      <c r="B88" s="30" t="s">
        <v>25</v>
      </c>
      <c r="C88" s="30">
        <f t="shared" si="1"/>
        <v>0</v>
      </c>
      <c r="D88" s="178"/>
      <c r="E88" s="179"/>
      <c r="F88" s="179"/>
      <c r="G88" s="179"/>
      <c r="H88" s="179"/>
      <c r="I88" s="179"/>
      <c r="J88" s="179"/>
      <c r="K88" s="179"/>
      <c r="L88" s="179"/>
      <c r="M88" s="179" t="s">
        <v>26</v>
      </c>
      <c r="N88" s="179" t="s">
        <v>26</v>
      </c>
      <c r="O88" s="179"/>
      <c r="P88" s="179"/>
      <c r="Q88" s="179"/>
      <c r="R88" s="179"/>
      <c r="S88" s="179"/>
      <c r="T88" s="179"/>
      <c r="U88" s="179"/>
      <c r="V88" s="180"/>
      <c r="W88" s="180"/>
      <c r="X88" s="179"/>
      <c r="Y88" s="179"/>
      <c r="Z88" s="179"/>
      <c r="AA88" s="78"/>
      <c r="AB88" s="179"/>
      <c r="AC88" s="179"/>
      <c r="AD88" s="81" t="s">
        <v>584</v>
      </c>
      <c r="AE88" s="179"/>
      <c r="AF88" s="179"/>
      <c r="AG88" s="179"/>
      <c r="AH88" s="81">
        <v>84289</v>
      </c>
      <c r="AI88" s="38"/>
      <c r="AJ88" s="38"/>
      <c r="AK88" s="81">
        <v>84309</v>
      </c>
      <c r="AL88" s="38"/>
      <c r="AM88" s="38"/>
      <c r="AN88" s="81">
        <v>84329</v>
      </c>
      <c r="AO88" s="38"/>
      <c r="AP88" s="38"/>
      <c r="AQ88" s="81">
        <v>84349</v>
      </c>
      <c r="AR88" s="38"/>
      <c r="AS88" s="38"/>
      <c r="AT88" s="81">
        <v>84369</v>
      </c>
      <c r="AU88" s="38"/>
      <c r="AV88" s="38"/>
      <c r="AW88" s="81">
        <v>79139</v>
      </c>
      <c r="AX88" s="38"/>
      <c r="AY88" s="38"/>
      <c r="AZ88" s="25">
        <v>116119</v>
      </c>
      <c r="BA88" s="38"/>
      <c r="BB88" s="38"/>
      <c r="BC88" s="25">
        <v>110429</v>
      </c>
      <c r="BD88" s="38"/>
      <c r="BE88" s="38"/>
      <c r="BF88" s="25"/>
      <c r="BG88" s="38"/>
      <c r="BH88" s="38"/>
      <c r="BI88" s="25"/>
      <c r="BJ88" s="38"/>
      <c r="BK88" s="38"/>
      <c r="BL88" s="25"/>
      <c r="BM88" s="38"/>
      <c r="BN88" s="38"/>
      <c r="BO88" s="25"/>
      <c r="BP88" s="38"/>
      <c r="BQ88" s="38"/>
    </row>
    <row r="89" spans="1:69" x14ac:dyDescent="0.2">
      <c r="A89" s="30" t="s">
        <v>24</v>
      </c>
      <c r="B89" s="30" t="s">
        <v>25</v>
      </c>
      <c r="C89" s="30">
        <f t="shared" si="1"/>
        <v>0</v>
      </c>
      <c r="D89" s="178"/>
      <c r="E89" s="179"/>
      <c r="F89" s="179"/>
      <c r="G89" s="179"/>
      <c r="H89" s="179"/>
      <c r="I89" s="179"/>
      <c r="J89" s="179"/>
      <c r="K89" s="179"/>
      <c r="L89" s="179"/>
      <c r="M89" s="179" t="s">
        <v>26</v>
      </c>
      <c r="N89" s="179" t="s">
        <v>26</v>
      </c>
      <c r="O89" s="179"/>
      <c r="P89" s="179"/>
      <c r="Q89" s="179"/>
      <c r="R89" s="179"/>
      <c r="S89" s="179"/>
      <c r="T89" s="179"/>
      <c r="U89" s="179"/>
      <c r="V89" s="180"/>
      <c r="W89" s="180"/>
      <c r="X89" s="179"/>
      <c r="Y89" s="179"/>
      <c r="Z89" s="179"/>
      <c r="AA89" s="78"/>
      <c r="AB89" s="179"/>
      <c r="AC89" s="179"/>
      <c r="AD89" s="81" t="s">
        <v>584</v>
      </c>
      <c r="AE89" s="179"/>
      <c r="AF89" s="179"/>
      <c r="AG89" s="179"/>
      <c r="AH89" s="81">
        <v>84289</v>
      </c>
      <c r="AI89" s="38"/>
      <c r="AJ89" s="38"/>
      <c r="AK89" s="81">
        <v>84309</v>
      </c>
      <c r="AL89" s="38"/>
      <c r="AM89" s="38"/>
      <c r="AN89" s="81">
        <v>84329</v>
      </c>
      <c r="AO89" s="38"/>
      <c r="AP89" s="38"/>
      <c r="AQ89" s="81">
        <v>84349</v>
      </c>
      <c r="AR89" s="38"/>
      <c r="AS89" s="38"/>
      <c r="AT89" s="81">
        <v>84369</v>
      </c>
      <c r="AU89" s="38"/>
      <c r="AV89" s="38"/>
      <c r="AW89" s="81">
        <v>79139</v>
      </c>
      <c r="AX89" s="38"/>
      <c r="AY89" s="38"/>
      <c r="AZ89" s="25">
        <v>116119</v>
      </c>
      <c r="BA89" s="38"/>
      <c r="BB89" s="38"/>
      <c r="BC89" s="25">
        <v>110429</v>
      </c>
      <c r="BD89" s="38"/>
      <c r="BE89" s="38"/>
      <c r="BF89" s="25"/>
      <c r="BG89" s="38"/>
      <c r="BH89" s="38"/>
      <c r="BI89" s="25"/>
      <c r="BJ89" s="38"/>
      <c r="BK89" s="38"/>
      <c r="BL89" s="25"/>
      <c r="BM89" s="38"/>
      <c r="BN89" s="38"/>
      <c r="BO89" s="25"/>
      <c r="BP89" s="38"/>
      <c r="BQ89" s="38"/>
    </row>
    <row r="90" spans="1:69" x14ac:dyDescent="0.2">
      <c r="A90" s="30" t="s">
        <v>24</v>
      </c>
      <c r="B90" s="30" t="s">
        <v>25</v>
      </c>
      <c r="C90" s="30">
        <f t="shared" si="1"/>
        <v>0</v>
      </c>
      <c r="D90" s="178"/>
      <c r="E90" s="179"/>
      <c r="F90" s="179"/>
      <c r="G90" s="179"/>
      <c r="H90" s="179"/>
      <c r="I90" s="179"/>
      <c r="J90" s="179"/>
      <c r="K90" s="179"/>
      <c r="L90" s="179"/>
      <c r="M90" s="179" t="s">
        <v>26</v>
      </c>
      <c r="N90" s="179" t="s">
        <v>26</v>
      </c>
      <c r="O90" s="179"/>
      <c r="P90" s="179"/>
      <c r="Q90" s="179"/>
      <c r="R90" s="179"/>
      <c r="S90" s="179"/>
      <c r="T90" s="179"/>
      <c r="U90" s="179"/>
      <c r="V90" s="180"/>
      <c r="W90" s="180"/>
      <c r="X90" s="179"/>
      <c r="Y90" s="179"/>
      <c r="Z90" s="179"/>
      <c r="AA90" s="78"/>
      <c r="AB90" s="179"/>
      <c r="AC90" s="179"/>
      <c r="AD90" s="81" t="s">
        <v>584</v>
      </c>
      <c r="AE90" s="179"/>
      <c r="AF90" s="179"/>
      <c r="AG90" s="179"/>
      <c r="AH90" s="81">
        <v>84289</v>
      </c>
      <c r="AI90" s="38"/>
      <c r="AJ90" s="38"/>
      <c r="AK90" s="81">
        <v>84309</v>
      </c>
      <c r="AL90" s="38"/>
      <c r="AM90" s="38"/>
      <c r="AN90" s="81">
        <v>84329</v>
      </c>
      <c r="AO90" s="38"/>
      <c r="AP90" s="38"/>
      <c r="AQ90" s="81">
        <v>84349</v>
      </c>
      <c r="AR90" s="38"/>
      <c r="AS90" s="38"/>
      <c r="AT90" s="81">
        <v>84369</v>
      </c>
      <c r="AU90" s="38"/>
      <c r="AV90" s="38"/>
      <c r="AW90" s="81">
        <v>79139</v>
      </c>
      <c r="AX90" s="38"/>
      <c r="AY90" s="38"/>
      <c r="AZ90" s="25">
        <v>116119</v>
      </c>
      <c r="BA90" s="38"/>
      <c r="BB90" s="38"/>
      <c r="BC90" s="25">
        <v>110429</v>
      </c>
      <c r="BD90" s="38"/>
      <c r="BE90" s="38"/>
      <c r="BF90" s="25"/>
      <c r="BG90" s="38"/>
      <c r="BH90" s="38"/>
      <c r="BI90" s="25"/>
      <c r="BJ90" s="38"/>
      <c r="BK90" s="38"/>
      <c r="BL90" s="25"/>
      <c r="BM90" s="38"/>
      <c r="BN90" s="38"/>
      <c r="BO90" s="25"/>
      <c r="BP90" s="38"/>
      <c r="BQ90" s="38"/>
    </row>
    <row r="91" spans="1:69" x14ac:dyDescent="0.2">
      <c r="A91" s="30" t="s">
        <v>24</v>
      </c>
      <c r="B91" s="30" t="s">
        <v>25</v>
      </c>
      <c r="C91" s="30">
        <f t="shared" si="1"/>
        <v>0</v>
      </c>
      <c r="D91" s="178"/>
      <c r="E91" s="179"/>
      <c r="F91" s="179"/>
      <c r="G91" s="179"/>
      <c r="H91" s="179"/>
      <c r="I91" s="179"/>
      <c r="J91" s="179"/>
      <c r="K91" s="179"/>
      <c r="L91" s="179"/>
      <c r="M91" s="179" t="s">
        <v>26</v>
      </c>
      <c r="N91" s="179" t="s">
        <v>26</v>
      </c>
      <c r="O91" s="179"/>
      <c r="P91" s="179"/>
      <c r="Q91" s="179"/>
      <c r="R91" s="179"/>
      <c r="S91" s="179"/>
      <c r="T91" s="179"/>
      <c r="U91" s="179"/>
      <c r="V91" s="180"/>
      <c r="W91" s="180"/>
      <c r="X91" s="179"/>
      <c r="Y91" s="179"/>
      <c r="Z91" s="179"/>
      <c r="AA91" s="78"/>
      <c r="AB91" s="179"/>
      <c r="AC91" s="179"/>
      <c r="AD91" s="81" t="s">
        <v>584</v>
      </c>
      <c r="AE91" s="179"/>
      <c r="AF91" s="179"/>
      <c r="AG91" s="179"/>
      <c r="AH91" s="81">
        <v>84289</v>
      </c>
      <c r="AI91" s="38"/>
      <c r="AJ91" s="38"/>
      <c r="AK91" s="81">
        <v>84309</v>
      </c>
      <c r="AL91" s="38"/>
      <c r="AM91" s="38"/>
      <c r="AN91" s="81">
        <v>84329</v>
      </c>
      <c r="AO91" s="38"/>
      <c r="AP91" s="38"/>
      <c r="AQ91" s="81">
        <v>84349</v>
      </c>
      <c r="AR91" s="38"/>
      <c r="AS91" s="38"/>
      <c r="AT91" s="81">
        <v>84369</v>
      </c>
      <c r="AU91" s="38"/>
      <c r="AV91" s="38"/>
      <c r="AW91" s="81">
        <v>79139</v>
      </c>
      <c r="AX91" s="38"/>
      <c r="AY91" s="38"/>
      <c r="AZ91" s="25">
        <v>116119</v>
      </c>
      <c r="BA91" s="38"/>
      <c r="BB91" s="38"/>
      <c r="BC91" s="25">
        <v>110429</v>
      </c>
      <c r="BD91" s="38"/>
      <c r="BE91" s="38"/>
      <c r="BF91" s="25"/>
      <c r="BG91" s="38"/>
      <c r="BH91" s="38"/>
      <c r="BI91" s="25"/>
      <c r="BJ91" s="38"/>
      <c r="BK91" s="38"/>
      <c r="BL91" s="25"/>
      <c r="BM91" s="38"/>
      <c r="BN91" s="38"/>
      <c r="BO91" s="25"/>
      <c r="BP91" s="38"/>
      <c r="BQ91" s="38"/>
    </row>
    <row r="92" spans="1:69" x14ac:dyDescent="0.2">
      <c r="A92" s="30" t="s">
        <v>24</v>
      </c>
      <c r="B92" s="30" t="s">
        <v>25</v>
      </c>
      <c r="C92" s="30">
        <f t="shared" si="1"/>
        <v>0</v>
      </c>
      <c r="D92" s="178"/>
      <c r="E92" s="179"/>
      <c r="F92" s="179"/>
      <c r="G92" s="179"/>
      <c r="H92" s="179"/>
      <c r="I92" s="179"/>
      <c r="J92" s="179"/>
      <c r="K92" s="179"/>
      <c r="L92" s="179"/>
      <c r="M92" s="179" t="s">
        <v>26</v>
      </c>
      <c r="N92" s="179" t="s">
        <v>26</v>
      </c>
      <c r="O92" s="179"/>
      <c r="P92" s="179"/>
      <c r="Q92" s="179"/>
      <c r="R92" s="179"/>
      <c r="S92" s="179"/>
      <c r="T92" s="179"/>
      <c r="U92" s="179"/>
      <c r="V92" s="180"/>
      <c r="W92" s="180"/>
      <c r="X92" s="179"/>
      <c r="Y92" s="179"/>
      <c r="Z92" s="179"/>
      <c r="AA92" s="78"/>
      <c r="AB92" s="179"/>
      <c r="AC92" s="179"/>
      <c r="AD92" s="81" t="s">
        <v>584</v>
      </c>
      <c r="AE92" s="179"/>
      <c r="AF92" s="179"/>
      <c r="AG92" s="179"/>
      <c r="AH92" s="81">
        <v>84289</v>
      </c>
      <c r="AI92" s="38"/>
      <c r="AJ92" s="38"/>
      <c r="AK92" s="81">
        <v>84309</v>
      </c>
      <c r="AL92" s="38"/>
      <c r="AM92" s="38"/>
      <c r="AN92" s="81">
        <v>84329</v>
      </c>
      <c r="AO92" s="38"/>
      <c r="AP92" s="38"/>
      <c r="AQ92" s="81">
        <v>84349</v>
      </c>
      <c r="AR92" s="38"/>
      <c r="AS92" s="38"/>
      <c r="AT92" s="81">
        <v>84369</v>
      </c>
      <c r="AU92" s="38"/>
      <c r="AV92" s="38"/>
      <c r="AW92" s="81">
        <v>79139</v>
      </c>
      <c r="AX92" s="38"/>
      <c r="AY92" s="38"/>
      <c r="AZ92" s="25">
        <v>116119</v>
      </c>
      <c r="BA92" s="38"/>
      <c r="BB92" s="38"/>
      <c r="BC92" s="25">
        <v>110429</v>
      </c>
      <c r="BD92" s="38"/>
      <c r="BE92" s="38"/>
      <c r="BF92" s="25"/>
      <c r="BG92" s="38"/>
      <c r="BH92" s="38"/>
      <c r="BI92" s="25"/>
      <c r="BJ92" s="38"/>
      <c r="BK92" s="38"/>
      <c r="BL92" s="25"/>
      <c r="BM92" s="38"/>
      <c r="BN92" s="38"/>
      <c r="BO92" s="25"/>
      <c r="BP92" s="38"/>
      <c r="BQ92" s="38"/>
    </row>
    <row r="93" spans="1:69" x14ac:dyDescent="0.2">
      <c r="A93" s="30" t="s">
        <v>24</v>
      </c>
      <c r="B93" s="30" t="s">
        <v>25</v>
      </c>
      <c r="C93" s="30">
        <f t="shared" si="1"/>
        <v>0</v>
      </c>
      <c r="D93" s="178"/>
      <c r="E93" s="179"/>
      <c r="F93" s="179"/>
      <c r="G93" s="179"/>
      <c r="H93" s="179"/>
      <c r="I93" s="179"/>
      <c r="J93" s="179"/>
      <c r="K93" s="179"/>
      <c r="L93" s="179"/>
      <c r="M93" s="179" t="s">
        <v>26</v>
      </c>
      <c r="N93" s="179" t="s">
        <v>26</v>
      </c>
      <c r="O93" s="179"/>
      <c r="P93" s="179"/>
      <c r="Q93" s="179"/>
      <c r="R93" s="179"/>
      <c r="S93" s="179"/>
      <c r="T93" s="179"/>
      <c r="U93" s="179"/>
      <c r="V93" s="180"/>
      <c r="W93" s="180"/>
      <c r="X93" s="179"/>
      <c r="Y93" s="179"/>
      <c r="Z93" s="179"/>
      <c r="AA93" s="78"/>
      <c r="AB93" s="179"/>
      <c r="AC93" s="179"/>
      <c r="AD93" s="81" t="s">
        <v>584</v>
      </c>
      <c r="AE93" s="179"/>
      <c r="AF93" s="179"/>
      <c r="AG93" s="179"/>
      <c r="AH93" s="81">
        <v>84289</v>
      </c>
      <c r="AI93" s="38"/>
      <c r="AJ93" s="38"/>
      <c r="AK93" s="81">
        <v>84309</v>
      </c>
      <c r="AL93" s="38"/>
      <c r="AM93" s="38"/>
      <c r="AN93" s="81">
        <v>84329</v>
      </c>
      <c r="AO93" s="38"/>
      <c r="AP93" s="38"/>
      <c r="AQ93" s="81">
        <v>84349</v>
      </c>
      <c r="AR93" s="38"/>
      <c r="AS93" s="38"/>
      <c r="AT93" s="81">
        <v>84369</v>
      </c>
      <c r="AU93" s="38"/>
      <c r="AV93" s="38"/>
      <c r="AW93" s="81">
        <v>79139</v>
      </c>
      <c r="AX93" s="38"/>
      <c r="AY93" s="38"/>
      <c r="AZ93" s="25">
        <v>116119</v>
      </c>
      <c r="BA93" s="38"/>
      <c r="BB93" s="38"/>
      <c r="BC93" s="25">
        <v>110429</v>
      </c>
      <c r="BD93" s="38"/>
      <c r="BE93" s="38"/>
      <c r="BF93" s="25"/>
      <c r="BG93" s="38"/>
      <c r="BH93" s="38"/>
      <c r="BI93" s="25"/>
      <c r="BJ93" s="38"/>
      <c r="BK93" s="38"/>
      <c r="BL93" s="25"/>
      <c r="BM93" s="38"/>
      <c r="BN93" s="38"/>
      <c r="BO93" s="25"/>
      <c r="BP93" s="38"/>
      <c r="BQ93" s="38"/>
    </row>
    <row r="94" spans="1:69" x14ac:dyDescent="0.2">
      <c r="A94" s="30" t="s">
        <v>24</v>
      </c>
      <c r="B94" s="30" t="s">
        <v>25</v>
      </c>
      <c r="C94" s="30">
        <f t="shared" si="1"/>
        <v>0</v>
      </c>
      <c r="D94" s="178"/>
      <c r="E94" s="179"/>
      <c r="F94" s="179"/>
      <c r="G94" s="179"/>
      <c r="H94" s="179"/>
      <c r="I94" s="179"/>
      <c r="J94" s="179"/>
      <c r="K94" s="179"/>
      <c r="L94" s="179"/>
      <c r="M94" s="179" t="s">
        <v>26</v>
      </c>
      <c r="N94" s="179" t="s">
        <v>26</v>
      </c>
      <c r="O94" s="179"/>
      <c r="P94" s="179"/>
      <c r="Q94" s="179"/>
      <c r="R94" s="179"/>
      <c r="S94" s="179"/>
      <c r="T94" s="179"/>
      <c r="U94" s="179"/>
      <c r="V94" s="180"/>
      <c r="W94" s="180"/>
      <c r="X94" s="179"/>
      <c r="Y94" s="179"/>
      <c r="Z94" s="179"/>
      <c r="AA94" s="78"/>
      <c r="AB94" s="179"/>
      <c r="AC94" s="179"/>
      <c r="AD94" s="81" t="s">
        <v>584</v>
      </c>
      <c r="AE94" s="179"/>
      <c r="AF94" s="179"/>
      <c r="AG94" s="179"/>
      <c r="AH94" s="81">
        <v>84289</v>
      </c>
      <c r="AI94" s="38"/>
      <c r="AJ94" s="38"/>
      <c r="AK94" s="81">
        <v>84309</v>
      </c>
      <c r="AL94" s="38"/>
      <c r="AM94" s="38"/>
      <c r="AN94" s="81">
        <v>84329</v>
      </c>
      <c r="AO94" s="38"/>
      <c r="AP94" s="38"/>
      <c r="AQ94" s="81">
        <v>84349</v>
      </c>
      <c r="AR94" s="38"/>
      <c r="AS94" s="38"/>
      <c r="AT94" s="81">
        <v>84369</v>
      </c>
      <c r="AU94" s="38"/>
      <c r="AV94" s="38"/>
      <c r="AW94" s="81">
        <v>79139</v>
      </c>
      <c r="AX94" s="38"/>
      <c r="AY94" s="38"/>
      <c r="AZ94" s="25">
        <v>116119</v>
      </c>
      <c r="BA94" s="38"/>
      <c r="BB94" s="38"/>
      <c r="BC94" s="25">
        <v>110429</v>
      </c>
      <c r="BD94" s="38"/>
      <c r="BE94" s="38"/>
      <c r="BF94" s="25"/>
      <c r="BG94" s="38"/>
      <c r="BH94" s="38"/>
      <c r="BI94" s="25"/>
      <c r="BJ94" s="38"/>
      <c r="BK94" s="38"/>
      <c r="BL94" s="25"/>
      <c r="BM94" s="38"/>
      <c r="BN94" s="38"/>
      <c r="BO94" s="25"/>
      <c r="BP94" s="38"/>
      <c r="BQ94" s="38"/>
    </row>
    <row r="95" spans="1:69" x14ac:dyDescent="0.2">
      <c r="A95" s="30" t="s">
        <v>24</v>
      </c>
      <c r="B95" s="30" t="s">
        <v>25</v>
      </c>
      <c r="C95" s="30">
        <f t="shared" si="1"/>
        <v>0</v>
      </c>
      <c r="D95" s="178"/>
      <c r="E95" s="179"/>
      <c r="F95" s="179"/>
      <c r="G95" s="179"/>
      <c r="H95" s="179"/>
      <c r="I95" s="179"/>
      <c r="J95" s="179"/>
      <c r="K95" s="179"/>
      <c r="L95" s="179"/>
      <c r="M95" s="179" t="s">
        <v>26</v>
      </c>
      <c r="N95" s="179" t="s">
        <v>26</v>
      </c>
      <c r="O95" s="179"/>
      <c r="P95" s="179"/>
      <c r="Q95" s="179"/>
      <c r="R95" s="179"/>
      <c r="S95" s="179"/>
      <c r="T95" s="179"/>
      <c r="U95" s="179"/>
      <c r="V95" s="180"/>
      <c r="W95" s="180"/>
      <c r="X95" s="179"/>
      <c r="Y95" s="179"/>
      <c r="Z95" s="179"/>
      <c r="AA95" s="78"/>
      <c r="AB95" s="179"/>
      <c r="AC95" s="179"/>
      <c r="AD95" s="81" t="s">
        <v>584</v>
      </c>
      <c r="AE95" s="179"/>
      <c r="AF95" s="179"/>
      <c r="AG95" s="179"/>
      <c r="AH95" s="81">
        <v>84289</v>
      </c>
      <c r="AI95" s="38"/>
      <c r="AJ95" s="38"/>
      <c r="AK95" s="81">
        <v>84309</v>
      </c>
      <c r="AL95" s="38"/>
      <c r="AM95" s="38"/>
      <c r="AN95" s="81">
        <v>84329</v>
      </c>
      <c r="AO95" s="38"/>
      <c r="AP95" s="38"/>
      <c r="AQ95" s="81">
        <v>84349</v>
      </c>
      <c r="AR95" s="38"/>
      <c r="AS95" s="38"/>
      <c r="AT95" s="81">
        <v>84369</v>
      </c>
      <c r="AU95" s="38"/>
      <c r="AV95" s="38"/>
      <c r="AW95" s="81">
        <v>79139</v>
      </c>
      <c r="AX95" s="38"/>
      <c r="AY95" s="38"/>
      <c r="AZ95" s="25">
        <v>116119</v>
      </c>
      <c r="BA95" s="38"/>
      <c r="BB95" s="38"/>
      <c r="BC95" s="25">
        <v>110429</v>
      </c>
      <c r="BD95" s="38"/>
      <c r="BE95" s="38"/>
      <c r="BF95" s="25"/>
      <c r="BG95" s="38"/>
      <c r="BH95" s="38"/>
      <c r="BI95" s="25"/>
      <c r="BJ95" s="38"/>
      <c r="BK95" s="38"/>
      <c r="BL95" s="25"/>
      <c r="BM95" s="38"/>
      <c r="BN95" s="38"/>
      <c r="BO95" s="25"/>
      <c r="BP95" s="38"/>
      <c r="BQ95" s="38"/>
    </row>
    <row r="96" spans="1:69" x14ac:dyDescent="0.2">
      <c r="A96" s="30" t="s">
        <v>24</v>
      </c>
      <c r="B96" s="30" t="s">
        <v>25</v>
      </c>
      <c r="C96" s="30">
        <f t="shared" si="1"/>
        <v>0</v>
      </c>
      <c r="D96" s="178"/>
      <c r="E96" s="179"/>
      <c r="F96" s="179"/>
      <c r="G96" s="179"/>
      <c r="H96" s="179"/>
      <c r="I96" s="179"/>
      <c r="J96" s="179"/>
      <c r="K96" s="179"/>
      <c r="L96" s="179"/>
      <c r="M96" s="179" t="s">
        <v>26</v>
      </c>
      <c r="N96" s="179" t="s">
        <v>26</v>
      </c>
      <c r="O96" s="179"/>
      <c r="P96" s="179"/>
      <c r="Q96" s="179"/>
      <c r="R96" s="179"/>
      <c r="S96" s="179"/>
      <c r="T96" s="179"/>
      <c r="U96" s="179"/>
      <c r="V96" s="180"/>
      <c r="W96" s="180"/>
      <c r="X96" s="179"/>
      <c r="Y96" s="179"/>
      <c r="Z96" s="179"/>
      <c r="AA96" s="78"/>
      <c r="AB96" s="179"/>
      <c r="AC96" s="179"/>
      <c r="AD96" s="81" t="s">
        <v>584</v>
      </c>
      <c r="AE96" s="179"/>
      <c r="AF96" s="179"/>
      <c r="AG96" s="179"/>
      <c r="AH96" s="81">
        <v>84289</v>
      </c>
      <c r="AI96" s="38"/>
      <c r="AJ96" s="38"/>
      <c r="AK96" s="81">
        <v>84309</v>
      </c>
      <c r="AL96" s="38"/>
      <c r="AM96" s="38"/>
      <c r="AN96" s="81">
        <v>84329</v>
      </c>
      <c r="AO96" s="38"/>
      <c r="AP96" s="38"/>
      <c r="AQ96" s="81">
        <v>84349</v>
      </c>
      <c r="AR96" s="38"/>
      <c r="AS96" s="38"/>
      <c r="AT96" s="81">
        <v>84369</v>
      </c>
      <c r="AU96" s="38"/>
      <c r="AV96" s="38"/>
      <c r="AW96" s="81">
        <v>79139</v>
      </c>
      <c r="AX96" s="38"/>
      <c r="AY96" s="38"/>
      <c r="AZ96" s="25">
        <v>116119</v>
      </c>
      <c r="BA96" s="38"/>
      <c r="BB96" s="38"/>
      <c r="BC96" s="25">
        <v>110429</v>
      </c>
      <c r="BD96" s="38"/>
      <c r="BE96" s="38"/>
      <c r="BF96" s="25"/>
      <c r="BG96" s="38"/>
      <c r="BH96" s="38"/>
      <c r="BI96" s="25"/>
      <c r="BJ96" s="38"/>
      <c r="BK96" s="38"/>
      <c r="BL96" s="25"/>
      <c r="BM96" s="38"/>
      <c r="BN96" s="38"/>
      <c r="BO96" s="25"/>
      <c r="BP96" s="38"/>
      <c r="BQ96" s="38"/>
    </row>
    <row r="97" spans="1:69" x14ac:dyDescent="0.2">
      <c r="A97" s="30" t="s">
        <v>24</v>
      </c>
      <c r="B97" s="30" t="s">
        <v>25</v>
      </c>
      <c r="C97" s="30">
        <f t="shared" si="1"/>
        <v>0</v>
      </c>
      <c r="D97" s="178"/>
      <c r="E97" s="179"/>
      <c r="F97" s="179"/>
      <c r="G97" s="179"/>
      <c r="H97" s="179"/>
      <c r="I97" s="179"/>
      <c r="J97" s="179"/>
      <c r="K97" s="179"/>
      <c r="L97" s="179"/>
      <c r="M97" s="179" t="s">
        <v>26</v>
      </c>
      <c r="N97" s="179" t="s">
        <v>26</v>
      </c>
      <c r="O97" s="179"/>
      <c r="P97" s="179"/>
      <c r="Q97" s="179"/>
      <c r="R97" s="179"/>
      <c r="S97" s="179"/>
      <c r="T97" s="179"/>
      <c r="U97" s="179"/>
      <c r="V97" s="180"/>
      <c r="W97" s="180"/>
      <c r="X97" s="179"/>
      <c r="Y97" s="179"/>
      <c r="Z97" s="179"/>
      <c r="AA97" s="78"/>
      <c r="AB97" s="179"/>
      <c r="AC97" s="179"/>
      <c r="AD97" s="81" t="s">
        <v>584</v>
      </c>
      <c r="AE97" s="179"/>
      <c r="AF97" s="179"/>
      <c r="AG97" s="179"/>
      <c r="AH97" s="81">
        <v>84289</v>
      </c>
      <c r="AI97" s="38"/>
      <c r="AJ97" s="38"/>
      <c r="AK97" s="81">
        <v>84309</v>
      </c>
      <c r="AL97" s="38"/>
      <c r="AM97" s="38"/>
      <c r="AN97" s="81">
        <v>84329</v>
      </c>
      <c r="AO97" s="38"/>
      <c r="AP97" s="38"/>
      <c r="AQ97" s="81">
        <v>84349</v>
      </c>
      <c r="AR97" s="38"/>
      <c r="AS97" s="38"/>
      <c r="AT97" s="81">
        <v>84369</v>
      </c>
      <c r="AU97" s="38"/>
      <c r="AV97" s="38"/>
      <c r="AW97" s="81">
        <v>79139</v>
      </c>
      <c r="AX97" s="38"/>
      <c r="AY97" s="38"/>
      <c r="AZ97" s="25">
        <v>116119</v>
      </c>
      <c r="BA97" s="38"/>
      <c r="BB97" s="38"/>
      <c r="BC97" s="25">
        <v>110429</v>
      </c>
      <c r="BD97" s="38"/>
      <c r="BE97" s="38"/>
      <c r="BF97" s="25"/>
      <c r="BG97" s="38"/>
      <c r="BH97" s="38"/>
      <c r="BI97" s="25"/>
      <c r="BJ97" s="38"/>
      <c r="BK97" s="38"/>
      <c r="BL97" s="25"/>
      <c r="BM97" s="38"/>
      <c r="BN97" s="38"/>
      <c r="BO97" s="25"/>
      <c r="BP97" s="38"/>
      <c r="BQ97" s="38"/>
    </row>
    <row r="98" spans="1:69" x14ac:dyDescent="0.2">
      <c r="A98" s="30" t="s">
        <v>24</v>
      </c>
      <c r="B98" s="30" t="s">
        <v>25</v>
      </c>
      <c r="C98" s="30">
        <f t="shared" si="1"/>
        <v>0</v>
      </c>
      <c r="D98" s="178"/>
      <c r="E98" s="179"/>
      <c r="F98" s="179"/>
      <c r="G98" s="179"/>
      <c r="H98" s="179"/>
      <c r="I98" s="179"/>
      <c r="J98" s="179"/>
      <c r="K98" s="179"/>
      <c r="L98" s="179"/>
      <c r="M98" s="179" t="s">
        <v>26</v>
      </c>
      <c r="N98" s="179" t="s">
        <v>26</v>
      </c>
      <c r="O98" s="179"/>
      <c r="P98" s="179"/>
      <c r="Q98" s="179"/>
      <c r="R98" s="179"/>
      <c r="S98" s="179"/>
      <c r="T98" s="179"/>
      <c r="U98" s="179"/>
      <c r="V98" s="180"/>
      <c r="W98" s="180"/>
      <c r="X98" s="179"/>
      <c r="Y98" s="179"/>
      <c r="Z98" s="179"/>
      <c r="AA98" s="78"/>
      <c r="AB98" s="179"/>
      <c r="AC98" s="179"/>
      <c r="AD98" s="81" t="s">
        <v>584</v>
      </c>
      <c r="AE98" s="179"/>
      <c r="AF98" s="179"/>
      <c r="AG98" s="179"/>
      <c r="AH98" s="81">
        <v>84289</v>
      </c>
      <c r="AI98" s="38"/>
      <c r="AJ98" s="38"/>
      <c r="AK98" s="81">
        <v>84309</v>
      </c>
      <c r="AL98" s="38"/>
      <c r="AM98" s="38"/>
      <c r="AN98" s="81">
        <v>84329</v>
      </c>
      <c r="AO98" s="38"/>
      <c r="AP98" s="38"/>
      <c r="AQ98" s="81">
        <v>84349</v>
      </c>
      <c r="AR98" s="38"/>
      <c r="AS98" s="38"/>
      <c r="AT98" s="81">
        <v>84369</v>
      </c>
      <c r="AU98" s="38"/>
      <c r="AV98" s="38"/>
      <c r="AW98" s="81">
        <v>79139</v>
      </c>
      <c r="AX98" s="38"/>
      <c r="AY98" s="38"/>
      <c r="AZ98" s="25">
        <v>116119</v>
      </c>
      <c r="BA98" s="38"/>
      <c r="BB98" s="38"/>
      <c r="BC98" s="25">
        <v>110429</v>
      </c>
      <c r="BD98" s="38"/>
      <c r="BE98" s="38"/>
      <c r="BF98" s="25"/>
      <c r="BG98" s="38"/>
      <c r="BH98" s="38"/>
      <c r="BI98" s="25"/>
      <c r="BJ98" s="38"/>
      <c r="BK98" s="38"/>
      <c r="BL98" s="25"/>
      <c r="BM98" s="38"/>
      <c r="BN98" s="38"/>
      <c r="BO98" s="25"/>
      <c r="BP98" s="38"/>
      <c r="BQ98" s="38"/>
    </row>
    <row r="99" spans="1:69" x14ac:dyDescent="0.2">
      <c r="A99" s="30" t="s">
        <v>24</v>
      </c>
      <c r="B99" s="30" t="s">
        <v>25</v>
      </c>
      <c r="C99" s="30">
        <f t="shared" si="1"/>
        <v>0</v>
      </c>
      <c r="D99" s="178"/>
      <c r="E99" s="179"/>
      <c r="F99" s="179"/>
      <c r="G99" s="179"/>
      <c r="H99" s="179"/>
      <c r="I99" s="179"/>
      <c r="J99" s="179"/>
      <c r="K99" s="179"/>
      <c r="L99" s="179"/>
      <c r="M99" s="179" t="s">
        <v>26</v>
      </c>
      <c r="N99" s="179" t="s">
        <v>26</v>
      </c>
      <c r="O99" s="179"/>
      <c r="P99" s="179"/>
      <c r="Q99" s="179"/>
      <c r="R99" s="179"/>
      <c r="S99" s="179"/>
      <c r="T99" s="179"/>
      <c r="U99" s="179"/>
      <c r="V99" s="180"/>
      <c r="W99" s="180"/>
      <c r="X99" s="179"/>
      <c r="Y99" s="179"/>
      <c r="Z99" s="179"/>
      <c r="AA99" s="78"/>
      <c r="AB99" s="179"/>
      <c r="AC99" s="179"/>
      <c r="AD99" s="81" t="s">
        <v>584</v>
      </c>
      <c r="AE99" s="179"/>
      <c r="AF99" s="179"/>
      <c r="AG99" s="179"/>
      <c r="AH99" s="81">
        <v>84289</v>
      </c>
      <c r="AI99" s="38"/>
      <c r="AJ99" s="38"/>
      <c r="AK99" s="81">
        <v>84309</v>
      </c>
      <c r="AL99" s="38"/>
      <c r="AM99" s="38"/>
      <c r="AN99" s="81">
        <v>84329</v>
      </c>
      <c r="AO99" s="38"/>
      <c r="AP99" s="38"/>
      <c r="AQ99" s="81">
        <v>84349</v>
      </c>
      <c r="AR99" s="38"/>
      <c r="AS99" s="38"/>
      <c r="AT99" s="81">
        <v>84369</v>
      </c>
      <c r="AU99" s="38"/>
      <c r="AV99" s="38"/>
      <c r="AW99" s="81">
        <v>79139</v>
      </c>
      <c r="AX99" s="38"/>
      <c r="AY99" s="38"/>
      <c r="AZ99" s="25">
        <v>116119</v>
      </c>
      <c r="BA99" s="38"/>
      <c r="BB99" s="38"/>
      <c r="BC99" s="25">
        <v>110429</v>
      </c>
      <c r="BD99" s="38"/>
      <c r="BE99" s="38"/>
      <c r="BF99" s="25"/>
      <c r="BG99" s="38"/>
      <c r="BH99" s="38"/>
      <c r="BI99" s="25"/>
      <c r="BJ99" s="38"/>
      <c r="BK99" s="38"/>
      <c r="BL99" s="25"/>
      <c r="BM99" s="38"/>
      <c r="BN99" s="38"/>
      <c r="BO99" s="25"/>
      <c r="BP99" s="38"/>
      <c r="BQ99" s="38"/>
    </row>
    <row r="100" spans="1:69" x14ac:dyDescent="0.2">
      <c r="A100" s="30" t="s">
        <v>24</v>
      </c>
      <c r="B100" s="30" t="s">
        <v>25</v>
      </c>
      <c r="C100" s="30">
        <f t="shared" si="1"/>
        <v>0</v>
      </c>
      <c r="D100" s="178"/>
      <c r="E100" s="179"/>
      <c r="F100" s="179"/>
      <c r="G100" s="179"/>
      <c r="H100" s="179"/>
      <c r="I100" s="179"/>
      <c r="J100" s="179"/>
      <c r="K100" s="179"/>
      <c r="L100" s="179"/>
      <c r="M100" s="179" t="s">
        <v>26</v>
      </c>
      <c r="N100" s="179" t="s">
        <v>26</v>
      </c>
      <c r="O100" s="179"/>
      <c r="P100" s="179"/>
      <c r="Q100" s="179"/>
      <c r="R100" s="179"/>
      <c r="S100" s="179"/>
      <c r="T100" s="179"/>
      <c r="U100" s="179"/>
      <c r="V100" s="180"/>
      <c r="W100" s="180"/>
      <c r="X100" s="179"/>
      <c r="Y100" s="179"/>
      <c r="Z100" s="179"/>
      <c r="AA100" s="78"/>
      <c r="AB100" s="179"/>
      <c r="AC100" s="179"/>
      <c r="AD100" s="81" t="s">
        <v>584</v>
      </c>
      <c r="AE100" s="179"/>
      <c r="AF100" s="179"/>
      <c r="AG100" s="179"/>
      <c r="AH100" s="81">
        <v>84289</v>
      </c>
      <c r="AI100" s="38"/>
      <c r="AJ100" s="38"/>
      <c r="AK100" s="81">
        <v>84309</v>
      </c>
      <c r="AL100" s="38"/>
      <c r="AM100" s="38"/>
      <c r="AN100" s="81">
        <v>84329</v>
      </c>
      <c r="AO100" s="38"/>
      <c r="AP100" s="38"/>
      <c r="AQ100" s="81">
        <v>84349</v>
      </c>
      <c r="AR100" s="38"/>
      <c r="AS100" s="38"/>
      <c r="AT100" s="81">
        <v>84369</v>
      </c>
      <c r="AU100" s="38"/>
      <c r="AV100" s="38"/>
      <c r="AW100" s="81">
        <v>79139</v>
      </c>
      <c r="AX100" s="38"/>
      <c r="AY100" s="38"/>
      <c r="AZ100" s="25">
        <v>116119</v>
      </c>
      <c r="BA100" s="38"/>
      <c r="BB100" s="38"/>
      <c r="BC100" s="25">
        <v>110429</v>
      </c>
      <c r="BD100" s="38"/>
      <c r="BE100" s="38"/>
      <c r="BF100" s="25"/>
      <c r="BG100" s="38"/>
      <c r="BH100" s="38"/>
      <c r="BI100" s="25"/>
      <c r="BJ100" s="38"/>
      <c r="BK100" s="38"/>
      <c r="BL100" s="25"/>
      <c r="BM100" s="38"/>
      <c r="BN100" s="38"/>
      <c r="BO100" s="25"/>
      <c r="BP100" s="38"/>
      <c r="BQ100" s="38"/>
    </row>
    <row r="101" spans="1:69" x14ac:dyDescent="0.2">
      <c r="A101" s="30" t="s">
        <v>24</v>
      </c>
      <c r="B101" s="30" t="s">
        <v>25</v>
      </c>
      <c r="C101" s="30">
        <f t="shared" si="1"/>
        <v>0</v>
      </c>
      <c r="D101" s="178"/>
      <c r="E101" s="179"/>
      <c r="F101" s="179"/>
      <c r="G101" s="179"/>
      <c r="H101" s="179"/>
      <c r="I101" s="179"/>
      <c r="J101" s="179"/>
      <c r="K101" s="179"/>
      <c r="L101" s="179"/>
      <c r="M101" s="179" t="s">
        <v>26</v>
      </c>
      <c r="N101" s="179" t="s">
        <v>26</v>
      </c>
      <c r="O101" s="179"/>
      <c r="P101" s="179"/>
      <c r="Q101" s="179"/>
      <c r="R101" s="179"/>
      <c r="S101" s="179"/>
      <c r="T101" s="179"/>
      <c r="U101" s="179"/>
      <c r="V101" s="180"/>
      <c r="W101" s="180"/>
      <c r="X101" s="179"/>
      <c r="Y101" s="179"/>
      <c r="Z101" s="179"/>
      <c r="AA101" s="78"/>
      <c r="AB101" s="179"/>
      <c r="AC101" s="179"/>
      <c r="AD101" s="81" t="s">
        <v>584</v>
      </c>
      <c r="AE101" s="179"/>
      <c r="AF101" s="179"/>
      <c r="AG101" s="179"/>
      <c r="AH101" s="81">
        <v>84289</v>
      </c>
      <c r="AI101" s="38"/>
      <c r="AJ101" s="38"/>
      <c r="AK101" s="81">
        <v>84309</v>
      </c>
      <c r="AL101" s="38"/>
      <c r="AM101" s="38"/>
      <c r="AN101" s="81">
        <v>84329</v>
      </c>
      <c r="AO101" s="38"/>
      <c r="AP101" s="38"/>
      <c r="AQ101" s="81">
        <v>84349</v>
      </c>
      <c r="AR101" s="38"/>
      <c r="AS101" s="38"/>
      <c r="AT101" s="81">
        <v>84369</v>
      </c>
      <c r="AU101" s="38"/>
      <c r="AV101" s="38"/>
      <c r="AW101" s="81">
        <v>79139</v>
      </c>
      <c r="AX101" s="38"/>
      <c r="AY101" s="38"/>
      <c r="AZ101" s="25">
        <v>116119</v>
      </c>
      <c r="BA101" s="38"/>
      <c r="BB101" s="38"/>
      <c r="BC101" s="25">
        <v>110429</v>
      </c>
      <c r="BD101" s="38"/>
      <c r="BE101" s="38"/>
      <c r="BF101" s="25"/>
      <c r="BG101" s="38"/>
      <c r="BH101" s="38"/>
      <c r="BI101" s="25"/>
      <c r="BJ101" s="38"/>
      <c r="BK101" s="38"/>
      <c r="BL101" s="25"/>
      <c r="BM101" s="38"/>
      <c r="BN101" s="38"/>
      <c r="BO101" s="25"/>
      <c r="BP101" s="38"/>
      <c r="BQ101" s="38"/>
    </row>
    <row r="102" spans="1:69" x14ac:dyDescent="0.2">
      <c r="A102" s="30" t="s">
        <v>24</v>
      </c>
      <c r="B102" s="30" t="s">
        <v>25</v>
      </c>
      <c r="C102" s="30">
        <f t="shared" si="1"/>
        <v>0</v>
      </c>
      <c r="D102" s="178"/>
      <c r="E102" s="179"/>
      <c r="F102" s="179"/>
      <c r="G102" s="179"/>
      <c r="H102" s="179"/>
      <c r="I102" s="179"/>
      <c r="J102" s="179"/>
      <c r="K102" s="179"/>
      <c r="L102" s="179"/>
      <c r="M102" s="179" t="s">
        <v>26</v>
      </c>
      <c r="N102" s="179" t="s">
        <v>26</v>
      </c>
      <c r="O102" s="179"/>
      <c r="P102" s="179"/>
      <c r="Q102" s="179"/>
      <c r="R102" s="179"/>
      <c r="S102" s="179"/>
      <c r="T102" s="179"/>
      <c r="U102" s="179"/>
      <c r="V102" s="180"/>
      <c r="W102" s="180"/>
      <c r="X102" s="179"/>
      <c r="Y102" s="179"/>
      <c r="Z102" s="179"/>
      <c r="AA102" s="78"/>
      <c r="AB102" s="179"/>
      <c r="AC102" s="179"/>
      <c r="AD102" s="81" t="s">
        <v>584</v>
      </c>
      <c r="AE102" s="179"/>
      <c r="AF102" s="179"/>
      <c r="AG102" s="179"/>
      <c r="AH102" s="81">
        <v>84289</v>
      </c>
      <c r="AI102" s="38"/>
      <c r="AJ102" s="38"/>
      <c r="AK102" s="81">
        <v>84309</v>
      </c>
      <c r="AL102" s="38"/>
      <c r="AM102" s="38"/>
      <c r="AN102" s="81">
        <v>84329</v>
      </c>
      <c r="AO102" s="38"/>
      <c r="AP102" s="38"/>
      <c r="AQ102" s="81">
        <v>84349</v>
      </c>
      <c r="AR102" s="38"/>
      <c r="AS102" s="38"/>
      <c r="AT102" s="81">
        <v>84369</v>
      </c>
      <c r="AU102" s="38"/>
      <c r="AV102" s="38"/>
      <c r="AW102" s="81">
        <v>79139</v>
      </c>
      <c r="AX102" s="38"/>
      <c r="AY102" s="38"/>
      <c r="AZ102" s="25">
        <v>116119</v>
      </c>
      <c r="BA102" s="38"/>
      <c r="BB102" s="38"/>
      <c r="BC102" s="25">
        <v>110429</v>
      </c>
      <c r="BD102" s="38"/>
      <c r="BE102" s="38"/>
      <c r="BF102" s="25"/>
      <c r="BG102" s="38"/>
      <c r="BH102" s="38"/>
      <c r="BI102" s="25"/>
      <c r="BJ102" s="38"/>
      <c r="BK102" s="38"/>
      <c r="BL102" s="25"/>
      <c r="BM102" s="38"/>
      <c r="BN102" s="38"/>
      <c r="BO102" s="25"/>
      <c r="BP102" s="38"/>
      <c r="BQ102" s="38"/>
    </row>
    <row r="103" spans="1:69" x14ac:dyDescent="0.2">
      <c r="A103" s="30" t="s">
        <v>24</v>
      </c>
      <c r="B103" s="30" t="s">
        <v>25</v>
      </c>
      <c r="C103" s="30">
        <f t="shared" si="1"/>
        <v>0</v>
      </c>
      <c r="D103" s="178"/>
      <c r="E103" s="179"/>
      <c r="F103" s="179"/>
      <c r="G103" s="179"/>
      <c r="H103" s="179"/>
      <c r="I103" s="179"/>
      <c r="J103" s="179"/>
      <c r="K103" s="179"/>
      <c r="L103" s="179"/>
      <c r="M103" s="179" t="s">
        <v>26</v>
      </c>
      <c r="N103" s="179" t="s">
        <v>26</v>
      </c>
      <c r="O103" s="179"/>
      <c r="P103" s="179"/>
      <c r="Q103" s="179"/>
      <c r="R103" s="179"/>
      <c r="S103" s="179"/>
      <c r="T103" s="179"/>
      <c r="U103" s="179"/>
      <c r="V103" s="180"/>
      <c r="W103" s="180"/>
      <c r="X103" s="179"/>
      <c r="Y103" s="179"/>
      <c r="Z103" s="179"/>
      <c r="AA103" s="78"/>
      <c r="AB103" s="179"/>
      <c r="AC103" s="179"/>
      <c r="AD103" s="81" t="s">
        <v>584</v>
      </c>
      <c r="AE103" s="179"/>
      <c r="AF103" s="179"/>
      <c r="AG103" s="179"/>
      <c r="AH103" s="81">
        <v>84289</v>
      </c>
      <c r="AI103" s="38"/>
      <c r="AJ103" s="38"/>
      <c r="AK103" s="81">
        <v>84309</v>
      </c>
      <c r="AL103" s="38"/>
      <c r="AM103" s="38"/>
      <c r="AN103" s="81">
        <v>84329</v>
      </c>
      <c r="AO103" s="38"/>
      <c r="AP103" s="38"/>
      <c r="AQ103" s="81">
        <v>84349</v>
      </c>
      <c r="AR103" s="38"/>
      <c r="AS103" s="38"/>
      <c r="AT103" s="81">
        <v>84369</v>
      </c>
      <c r="AU103" s="38"/>
      <c r="AV103" s="38"/>
      <c r="AW103" s="81">
        <v>79139</v>
      </c>
      <c r="AX103" s="38"/>
      <c r="AY103" s="38"/>
      <c r="AZ103" s="25">
        <v>116119</v>
      </c>
      <c r="BA103" s="38"/>
      <c r="BB103" s="38"/>
      <c r="BC103" s="25">
        <v>110429</v>
      </c>
      <c r="BD103" s="38"/>
      <c r="BE103" s="38"/>
      <c r="BF103" s="25"/>
      <c r="BG103" s="38"/>
      <c r="BH103" s="38"/>
      <c r="BI103" s="25"/>
      <c r="BJ103" s="38"/>
      <c r="BK103" s="38"/>
      <c r="BL103" s="25"/>
      <c r="BM103" s="38"/>
      <c r="BN103" s="38"/>
      <c r="BO103" s="25"/>
      <c r="BP103" s="38"/>
      <c r="BQ103" s="38"/>
    </row>
    <row r="104" spans="1:69" x14ac:dyDescent="0.2">
      <c r="A104" s="30" t="s">
        <v>24</v>
      </c>
      <c r="B104" s="30" t="s">
        <v>25</v>
      </c>
      <c r="C104" s="30">
        <f t="shared" si="1"/>
        <v>0</v>
      </c>
      <c r="D104" s="178"/>
      <c r="E104" s="179"/>
      <c r="F104" s="179"/>
      <c r="G104" s="179"/>
      <c r="H104" s="179"/>
      <c r="I104" s="179"/>
      <c r="J104" s="179"/>
      <c r="K104" s="179"/>
      <c r="L104" s="179"/>
      <c r="M104" s="179" t="s">
        <v>26</v>
      </c>
      <c r="N104" s="179" t="s">
        <v>26</v>
      </c>
      <c r="O104" s="179"/>
      <c r="P104" s="179"/>
      <c r="Q104" s="179"/>
      <c r="R104" s="179"/>
      <c r="S104" s="179"/>
      <c r="T104" s="179"/>
      <c r="U104" s="179"/>
      <c r="V104" s="180"/>
      <c r="W104" s="180"/>
      <c r="X104" s="179"/>
      <c r="Y104" s="179"/>
      <c r="Z104" s="179"/>
      <c r="AA104" s="78"/>
      <c r="AB104" s="179"/>
      <c r="AC104" s="179"/>
      <c r="AD104" s="81" t="s">
        <v>584</v>
      </c>
      <c r="AE104" s="179"/>
      <c r="AF104" s="179"/>
      <c r="AG104" s="179"/>
      <c r="AH104" s="81">
        <v>84289</v>
      </c>
      <c r="AI104" s="38"/>
      <c r="AJ104" s="38"/>
      <c r="AK104" s="81">
        <v>84309</v>
      </c>
      <c r="AL104" s="38"/>
      <c r="AM104" s="38"/>
      <c r="AN104" s="81">
        <v>84329</v>
      </c>
      <c r="AO104" s="38"/>
      <c r="AP104" s="38"/>
      <c r="AQ104" s="81">
        <v>84349</v>
      </c>
      <c r="AR104" s="38"/>
      <c r="AS104" s="38"/>
      <c r="AT104" s="81">
        <v>84369</v>
      </c>
      <c r="AU104" s="38"/>
      <c r="AV104" s="38"/>
      <c r="AW104" s="81">
        <v>79139</v>
      </c>
      <c r="AX104" s="38"/>
      <c r="AY104" s="38"/>
      <c r="AZ104" s="25">
        <v>116119</v>
      </c>
      <c r="BA104" s="38"/>
      <c r="BB104" s="38"/>
      <c r="BC104" s="25">
        <v>110429</v>
      </c>
      <c r="BD104" s="38"/>
      <c r="BE104" s="38"/>
      <c r="BF104" s="25"/>
      <c r="BG104" s="38"/>
      <c r="BH104" s="38"/>
      <c r="BI104" s="25"/>
      <c r="BJ104" s="38"/>
      <c r="BK104" s="38"/>
      <c r="BL104" s="25"/>
      <c r="BM104" s="38"/>
      <c r="BN104" s="38"/>
      <c r="BO104" s="25"/>
      <c r="BP104" s="38"/>
      <c r="BQ104" s="38"/>
    </row>
    <row r="105" spans="1:69" x14ac:dyDescent="0.2">
      <c r="A105" s="30" t="s">
        <v>24</v>
      </c>
      <c r="B105" s="30" t="s">
        <v>25</v>
      </c>
      <c r="C105" s="30">
        <f t="shared" si="1"/>
        <v>0</v>
      </c>
      <c r="D105" s="178"/>
      <c r="E105" s="179"/>
      <c r="F105" s="179"/>
      <c r="G105" s="179"/>
      <c r="H105" s="179"/>
      <c r="I105" s="179"/>
      <c r="J105" s="179"/>
      <c r="K105" s="179"/>
      <c r="L105" s="179"/>
      <c r="M105" s="179" t="s">
        <v>26</v>
      </c>
      <c r="N105" s="179" t="s">
        <v>26</v>
      </c>
      <c r="O105" s="179"/>
      <c r="P105" s="179"/>
      <c r="Q105" s="179"/>
      <c r="R105" s="179"/>
      <c r="S105" s="179"/>
      <c r="T105" s="179"/>
      <c r="U105" s="179"/>
      <c r="V105" s="180"/>
      <c r="W105" s="180"/>
      <c r="X105" s="179"/>
      <c r="Y105" s="179"/>
      <c r="Z105" s="179"/>
      <c r="AA105" s="78"/>
      <c r="AB105" s="179"/>
      <c r="AC105" s="179"/>
      <c r="AD105" s="81" t="s">
        <v>584</v>
      </c>
      <c r="AE105" s="179"/>
      <c r="AF105" s="179"/>
      <c r="AG105" s="179"/>
      <c r="AH105" s="81">
        <v>84289</v>
      </c>
      <c r="AI105" s="38"/>
      <c r="AJ105" s="38"/>
      <c r="AK105" s="81">
        <v>84309</v>
      </c>
      <c r="AL105" s="38"/>
      <c r="AM105" s="38"/>
      <c r="AN105" s="81">
        <v>84329</v>
      </c>
      <c r="AO105" s="38"/>
      <c r="AP105" s="38"/>
      <c r="AQ105" s="81">
        <v>84349</v>
      </c>
      <c r="AR105" s="38"/>
      <c r="AS105" s="38"/>
      <c r="AT105" s="81">
        <v>84369</v>
      </c>
      <c r="AU105" s="38"/>
      <c r="AV105" s="38"/>
      <c r="AW105" s="81">
        <v>79139</v>
      </c>
      <c r="AX105" s="38"/>
      <c r="AY105" s="38"/>
      <c r="AZ105" s="25">
        <v>116119</v>
      </c>
      <c r="BA105" s="38"/>
      <c r="BB105" s="38"/>
      <c r="BC105" s="25">
        <v>110429</v>
      </c>
      <c r="BD105" s="38"/>
      <c r="BE105" s="38"/>
      <c r="BF105" s="25"/>
      <c r="BG105" s="38"/>
      <c r="BH105" s="38"/>
      <c r="BI105" s="25"/>
      <c r="BJ105" s="38"/>
      <c r="BK105" s="38"/>
      <c r="BL105" s="25"/>
      <c r="BM105" s="38"/>
      <c r="BN105" s="38"/>
      <c r="BO105" s="25"/>
      <c r="BP105" s="38"/>
      <c r="BQ105" s="38"/>
    </row>
    <row r="106" spans="1:69" x14ac:dyDescent="0.2">
      <c r="A106" s="30" t="s">
        <v>24</v>
      </c>
      <c r="B106" s="30" t="s">
        <v>25</v>
      </c>
      <c r="C106" s="30">
        <f t="shared" si="1"/>
        <v>0</v>
      </c>
      <c r="D106" s="178"/>
      <c r="E106" s="179"/>
      <c r="F106" s="179"/>
      <c r="G106" s="179"/>
      <c r="H106" s="179"/>
      <c r="I106" s="179"/>
      <c r="J106" s="179"/>
      <c r="K106" s="179"/>
      <c r="L106" s="179"/>
      <c r="M106" s="179" t="s">
        <v>26</v>
      </c>
      <c r="N106" s="179" t="s">
        <v>26</v>
      </c>
      <c r="O106" s="179"/>
      <c r="P106" s="179"/>
      <c r="Q106" s="179"/>
      <c r="R106" s="179"/>
      <c r="S106" s="179"/>
      <c r="T106" s="179"/>
      <c r="U106" s="179"/>
      <c r="V106" s="180"/>
      <c r="W106" s="180"/>
      <c r="X106" s="179"/>
      <c r="Y106" s="179"/>
      <c r="Z106" s="179"/>
      <c r="AA106" s="78"/>
      <c r="AB106" s="179"/>
      <c r="AC106" s="179"/>
      <c r="AD106" s="81" t="s">
        <v>584</v>
      </c>
      <c r="AE106" s="179"/>
      <c r="AF106" s="179"/>
      <c r="AG106" s="179"/>
      <c r="AH106" s="81">
        <v>84289</v>
      </c>
      <c r="AI106" s="38"/>
      <c r="AJ106" s="38"/>
      <c r="AK106" s="81">
        <v>84309</v>
      </c>
      <c r="AL106" s="38"/>
      <c r="AM106" s="38"/>
      <c r="AN106" s="81">
        <v>84329</v>
      </c>
      <c r="AO106" s="38"/>
      <c r="AP106" s="38"/>
      <c r="AQ106" s="81">
        <v>84349</v>
      </c>
      <c r="AR106" s="38"/>
      <c r="AS106" s="38"/>
      <c r="AT106" s="81">
        <v>84369</v>
      </c>
      <c r="AU106" s="38"/>
      <c r="AV106" s="38"/>
      <c r="AW106" s="81">
        <v>79139</v>
      </c>
      <c r="AX106" s="38"/>
      <c r="AY106" s="38"/>
      <c r="AZ106" s="25">
        <v>116119</v>
      </c>
      <c r="BA106" s="38"/>
      <c r="BB106" s="38"/>
      <c r="BC106" s="25">
        <v>110429</v>
      </c>
      <c r="BD106" s="38"/>
      <c r="BE106" s="38"/>
      <c r="BF106" s="25"/>
      <c r="BG106" s="38"/>
      <c r="BH106" s="38"/>
      <c r="BI106" s="25"/>
      <c r="BJ106" s="38"/>
      <c r="BK106" s="38"/>
      <c r="BL106" s="25"/>
      <c r="BM106" s="38"/>
      <c r="BN106" s="38"/>
      <c r="BO106" s="25"/>
      <c r="BP106" s="38"/>
      <c r="BQ106" s="38"/>
    </row>
    <row r="107" spans="1:69" x14ac:dyDescent="0.2">
      <c r="A107" s="30" t="s">
        <v>24</v>
      </c>
      <c r="B107" s="30" t="s">
        <v>25</v>
      </c>
      <c r="C107" s="30">
        <f t="shared" si="1"/>
        <v>0</v>
      </c>
      <c r="D107" s="178"/>
      <c r="E107" s="179"/>
      <c r="F107" s="179"/>
      <c r="G107" s="179"/>
      <c r="H107" s="179"/>
      <c r="I107" s="179"/>
      <c r="J107" s="179"/>
      <c r="K107" s="179"/>
      <c r="L107" s="179"/>
      <c r="M107" s="179" t="s">
        <v>26</v>
      </c>
      <c r="N107" s="179" t="s">
        <v>26</v>
      </c>
      <c r="O107" s="179"/>
      <c r="P107" s="179"/>
      <c r="Q107" s="179"/>
      <c r="R107" s="179"/>
      <c r="S107" s="179"/>
      <c r="T107" s="179"/>
      <c r="U107" s="179"/>
      <c r="V107" s="180"/>
      <c r="W107" s="180"/>
      <c r="X107" s="179"/>
      <c r="Y107" s="179"/>
      <c r="Z107" s="179"/>
      <c r="AA107" s="78"/>
      <c r="AB107" s="179"/>
      <c r="AC107" s="179"/>
      <c r="AD107" s="81" t="s">
        <v>584</v>
      </c>
      <c r="AE107" s="179"/>
      <c r="AF107" s="179"/>
      <c r="AG107" s="179"/>
      <c r="AH107" s="81">
        <v>84289</v>
      </c>
      <c r="AI107" s="38"/>
      <c r="AJ107" s="38"/>
      <c r="AK107" s="81">
        <v>84309</v>
      </c>
      <c r="AL107" s="38"/>
      <c r="AM107" s="38"/>
      <c r="AN107" s="81">
        <v>84329</v>
      </c>
      <c r="AO107" s="38"/>
      <c r="AP107" s="38"/>
      <c r="AQ107" s="81">
        <v>84349</v>
      </c>
      <c r="AR107" s="38"/>
      <c r="AS107" s="38"/>
      <c r="AT107" s="81">
        <v>84369</v>
      </c>
      <c r="AU107" s="38"/>
      <c r="AV107" s="38"/>
      <c r="AW107" s="81">
        <v>79139</v>
      </c>
      <c r="AX107" s="38"/>
      <c r="AY107" s="38"/>
      <c r="AZ107" s="25">
        <v>116119</v>
      </c>
      <c r="BA107" s="38"/>
      <c r="BB107" s="38"/>
      <c r="BC107" s="25">
        <v>110429</v>
      </c>
      <c r="BD107" s="38"/>
      <c r="BE107" s="38"/>
      <c r="BF107" s="25"/>
      <c r="BG107" s="38"/>
      <c r="BH107" s="38"/>
      <c r="BI107" s="25"/>
      <c r="BJ107" s="38"/>
      <c r="BK107" s="38"/>
      <c r="BL107" s="25"/>
      <c r="BM107" s="38"/>
      <c r="BN107" s="38"/>
      <c r="BO107" s="25"/>
      <c r="BP107" s="38"/>
      <c r="BQ107" s="38"/>
    </row>
    <row r="108" spans="1:69" x14ac:dyDescent="0.2">
      <c r="A108" s="30" t="s">
        <v>24</v>
      </c>
      <c r="B108" s="30" t="s">
        <v>25</v>
      </c>
      <c r="C108" s="30">
        <f t="shared" si="1"/>
        <v>0</v>
      </c>
      <c r="D108" s="178"/>
      <c r="E108" s="179"/>
      <c r="F108" s="179"/>
      <c r="G108" s="179"/>
      <c r="H108" s="179"/>
      <c r="I108" s="179"/>
      <c r="J108" s="179"/>
      <c r="K108" s="179"/>
      <c r="L108" s="179"/>
      <c r="M108" s="179" t="s">
        <v>26</v>
      </c>
      <c r="N108" s="179" t="s">
        <v>26</v>
      </c>
      <c r="O108" s="179"/>
      <c r="P108" s="179"/>
      <c r="Q108" s="179"/>
      <c r="R108" s="179"/>
      <c r="S108" s="179"/>
      <c r="T108" s="179"/>
      <c r="U108" s="179"/>
      <c r="V108" s="180"/>
      <c r="W108" s="180"/>
      <c r="X108" s="179"/>
      <c r="Y108" s="179"/>
      <c r="Z108" s="179"/>
      <c r="AA108" s="78"/>
      <c r="AB108" s="179"/>
      <c r="AC108" s="179"/>
      <c r="AD108" s="81" t="s">
        <v>584</v>
      </c>
      <c r="AE108" s="179"/>
      <c r="AF108" s="179"/>
      <c r="AG108" s="179"/>
      <c r="AH108" s="81">
        <v>84289</v>
      </c>
      <c r="AI108" s="38"/>
      <c r="AJ108" s="38"/>
      <c r="AK108" s="81">
        <v>84309</v>
      </c>
      <c r="AL108" s="38"/>
      <c r="AM108" s="38"/>
      <c r="AN108" s="81">
        <v>84329</v>
      </c>
      <c r="AO108" s="38"/>
      <c r="AP108" s="38"/>
      <c r="AQ108" s="81">
        <v>84349</v>
      </c>
      <c r="AR108" s="38"/>
      <c r="AS108" s="38"/>
      <c r="AT108" s="81">
        <v>84369</v>
      </c>
      <c r="AU108" s="38"/>
      <c r="AV108" s="38"/>
      <c r="AW108" s="81">
        <v>79139</v>
      </c>
      <c r="AX108" s="38"/>
      <c r="AY108" s="38"/>
      <c r="AZ108" s="25">
        <v>116119</v>
      </c>
      <c r="BA108" s="38"/>
      <c r="BB108" s="38"/>
      <c r="BC108" s="25">
        <v>110429</v>
      </c>
      <c r="BD108" s="38"/>
      <c r="BE108" s="38"/>
      <c r="BF108" s="25"/>
      <c r="BG108" s="38"/>
      <c r="BH108" s="38"/>
      <c r="BI108" s="25"/>
      <c r="BJ108" s="38"/>
      <c r="BK108" s="38"/>
      <c r="BL108" s="25"/>
      <c r="BM108" s="38"/>
      <c r="BN108" s="38"/>
      <c r="BO108" s="25"/>
      <c r="BP108" s="38"/>
      <c r="BQ108" s="38"/>
    </row>
    <row r="109" spans="1:69" x14ac:dyDescent="0.2">
      <c r="A109" s="30" t="s">
        <v>24</v>
      </c>
      <c r="B109" s="30" t="s">
        <v>25</v>
      </c>
      <c r="C109" s="30">
        <f t="shared" si="1"/>
        <v>0</v>
      </c>
      <c r="D109" s="178"/>
      <c r="E109" s="179"/>
      <c r="F109" s="179"/>
      <c r="G109" s="179"/>
      <c r="H109" s="179"/>
      <c r="I109" s="179"/>
      <c r="J109" s="179"/>
      <c r="K109" s="179"/>
      <c r="L109" s="179"/>
      <c r="M109" s="179" t="s">
        <v>26</v>
      </c>
      <c r="N109" s="179" t="s">
        <v>26</v>
      </c>
      <c r="O109" s="179"/>
      <c r="P109" s="179"/>
      <c r="Q109" s="179"/>
      <c r="R109" s="179"/>
      <c r="S109" s="179"/>
      <c r="T109" s="179"/>
      <c r="U109" s="179"/>
      <c r="V109" s="180"/>
      <c r="W109" s="180"/>
      <c r="X109" s="179"/>
      <c r="Y109" s="179"/>
      <c r="Z109" s="179"/>
      <c r="AA109" s="78"/>
      <c r="AB109" s="179"/>
      <c r="AC109" s="179"/>
      <c r="AD109" s="81" t="s">
        <v>584</v>
      </c>
      <c r="AE109" s="179"/>
      <c r="AF109" s="179"/>
      <c r="AG109" s="179"/>
      <c r="AH109" s="81">
        <v>84289</v>
      </c>
      <c r="AI109" s="38"/>
      <c r="AJ109" s="38"/>
      <c r="AK109" s="81">
        <v>84309</v>
      </c>
      <c r="AL109" s="38"/>
      <c r="AM109" s="38"/>
      <c r="AN109" s="81">
        <v>84329</v>
      </c>
      <c r="AO109" s="38"/>
      <c r="AP109" s="38"/>
      <c r="AQ109" s="81">
        <v>84349</v>
      </c>
      <c r="AR109" s="38"/>
      <c r="AS109" s="38"/>
      <c r="AT109" s="81">
        <v>84369</v>
      </c>
      <c r="AU109" s="38"/>
      <c r="AV109" s="38"/>
      <c r="AW109" s="81">
        <v>79139</v>
      </c>
      <c r="AX109" s="38"/>
      <c r="AY109" s="38"/>
      <c r="AZ109" s="25">
        <v>116119</v>
      </c>
      <c r="BA109" s="38"/>
      <c r="BB109" s="38"/>
      <c r="BC109" s="25">
        <v>110429</v>
      </c>
      <c r="BD109" s="38"/>
      <c r="BE109" s="38"/>
      <c r="BF109" s="25"/>
      <c r="BG109" s="38"/>
      <c r="BH109" s="38"/>
      <c r="BI109" s="25"/>
      <c r="BJ109" s="38"/>
      <c r="BK109" s="38"/>
      <c r="BL109" s="25"/>
      <c r="BM109" s="38"/>
      <c r="BN109" s="38"/>
      <c r="BO109" s="25"/>
      <c r="BP109" s="38"/>
      <c r="BQ109" s="38"/>
    </row>
    <row r="110" spans="1:69" x14ac:dyDescent="0.2">
      <c r="A110" s="30" t="s">
        <v>24</v>
      </c>
      <c r="B110" s="30" t="s">
        <v>25</v>
      </c>
      <c r="C110" s="30">
        <f t="shared" si="1"/>
        <v>0</v>
      </c>
      <c r="D110" s="178"/>
      <c r="E110" s="179"/>
      <c r="F110" s="179"/>
      <c r="G110" s="179"/>
      <c r="H110" s="179"/>
      <c r="I110" s="179"/>
      <c r="J110" s="179"/>
      <c r="K110" s="179"/>
      <c r="L110" s="179"/>
      <c r="M110" s="179" t="s">
        <v>26</v>
      </c>
      <c r="N110" s="179" t="s">
        <v>26</v>
      </c>
      <c r="O110" s="179"/>
      <c r="P110" s="179"/>
      <c r="Q110" s="179"/>
      <c r="R110" s="179"/>
      <c r="S110" s="179"/>
      <c r="T110" s="179"/>
      <c r="U110" s="179"/>
      <c r="V110" s="180"/>
      <c r="W110" s="180"/>
      <c r="X110" s="179"/>
      <c r="Y110" s="179"/>
      <c r="Z110" s="179"/>
      <c r="AA110" s="78"/>
      <c r="AB110" s="179"/>
      <c r="AC110" s="179"/>
      <c r="AD110" s="81" t="s">
        <v>584</v>
      </c>
      <c r="AE110" s="179"/>
      <c r="AF110" s="179"/>
      <c r="AG110" s="179"/>
      <c r="AH110" s="81">
        <v>84289</v>
      </c>
      <c r="AI110" s="38"/>
      <c r="AJ110" s="38"/>
      <c r="AK110" s="81">
        <v>84309</v>
      </c>
      <c r="AL110" s="38"/>
      <c r="AM110" s="38"/>
      <c r="AN110" s="81">
        <v>84329</v>
      </c>
      <c r="AO110" s="38"/>
      <c r="AP110" s="38"/>
      <c r="AQ110" s="81">
        <v>84349</v>
      </c>
      <c r="AR110" s="38"/>
      <c r="AS110" s="38"/>
      <c r="AT110" s="81">
        <v>84369</v>
      </c>
      <c r="AU110" s="38"/>
      <c r="AV110" s="38"/>
      <c r="AW110" s="81">
        <v>79139</v>
      </c>
      <c r="AX110" s="38"/>
      <c r="AY110" s="38"/>
      <c r="AZ110" s="25">
        <v>116119</v>
      </c>
      <c r="BA110" s="38"/>
      <c r="BB110" s="38"/>
      <c r="BC110" s="25">
        <v>110429</v>
      </c>
      <c r="BD110" s="38"/>
      <c r="BE110" s="38"/>
      <c r="BF110" s="25"/>
      <c r="BG110" s="38"/>
      <c r="BH110" s="38"/>
      <c r="BI110" s="25"/>
      <c r="BJ110" s="38"/>
      <c r="BK110" s="38"/>
      <c r="BL110" s="25"/>
      <c r="BM110" s="38"/>
      <c r="BN110" s="38"/>
      <c r="BO110" s="25"/>
      <c r="BP110" s="38"/>
      <c r="BQ110" s="38"/>
    </row>
    <row r="111" spans="1:69" x14ac:dyDescent="0.2">
      <c r="A111" s="30" t="s">
        <v>24</v>
      </c>
      <c r="B111" s="30" t="s">
        <v>25</v>
      </c>
      <c r="C111" s="30">
        <f t="shared" si="1"/>
        <v>0</v>
      </c>
      <c r="D111" s="178"/>
      <c r="E111" s="179"/>
      <c r="F111" s="179"/>
      <c r="G111" s="179"/>
      <c r="H111" s="179"/>
      <c r="I111" s="179"/>
      <c r="J111" s="179"/>
      <c r="K111" s="179"/>
      <c r="L111" s="179"/>
      <c r="M111" s="179" t="s">
        <v>26</v>
      </c>
      <c r="N111" s="179" t="s">
        <v>26</v>
      </c>
      <c r="O111" s="179"/>
      <c r="P111" s="179"/>
      <c r="Q111" s="179"/>
      <c r="R111" s="179"/>
      <c r="S111" s="179"/>
      <c r="T111" s="179"/>
      <c r="U111" s="179"/>
      <c r="V111" s="180"/>
      <c r="W111" s="180"/>
      <c r="X111" s="179"/>
      <c r="Y111" s="179"/>
      <c r="Z111" s="179"/>
      <c r="AA111" s="78"/>
      <c r="AB111" s="179"/>
      <c r="AC111" s="179"/>
      <c r="AD111" s="81" t="s">
        <v>584</v>
      </c>
      <c r="AE111" s="179"/>
      <c r="AF111" s="179"/>
      <c r="AG111" s="179"/>
      <c r="AH111" s="81">
        <v>84289</v>
      </c>
      <c r="AI111" s="38"/>
      <c r="AJ111" s="38"/>
      <c r="AK111" s="81">
        <v>84309</v>
      </c>
      <c r="AL111" s="38"/>
      <c r="AM111" s="38"/>
      <c r="AN111" s="81">
        <v>84329</v>
      </c>
      <c r="AO111" s="38"/>
      <c r="AP111" s="38"/>
      <c r="AQ111" s="81">
        <v>84349</v>
      </c>
      <c r="AR111" s="38"/>
      <c r="AS111" s="38"/>
      <c r="AT111" s="81">
        <v>84369</v>
      </c>
      <c r="AU111" s="38"/>
      <c r="AV111" s="38"/>
      <c r="AW111" s="81">
        <v>79139</v>
      </c>
      <c r="AX111" s="38"/>
      <c r="AY111" s="38"/>
      <c r="AZ111" s="25">
        <v>116119</v>
      </c>
      <c r="BA111" s="38"/>
      <c r="BB111" s="38"/>
      <c r="BC111" s="25">
        <v>110429</v>
      </c>
      <c r="BD111" s="38"/>
      <c r="BE111" s="38"/>
      <c r="BF111" s="25"/>
      <c r="BG111" s="38"/>
      <c r="BH111" s="38"/>
      <c r="BI111" s="25"/>
      <c r="BJ111" s="38"/>
      <c r="BK111" s="38"/>
      <c r="BL111" s="25"/>
      <c r="BM111" s="38"/>
      <c r="BN111" s="38"/>
      <c r="BO111" s="25"/>
      <c r="BP111" s="38"/>
      <c r="BQ111" s="38"/>
    </row>
    <row r="112" spans="1:69" x14ac:dyDescent="0.2">
      <c r="A112" s="30" t="s">
        <v>24</v>
      </c>
      <c r="B112" s="30" t="s">
        <v>25</v>
      </c>
      <c r="C112" s="30">
        <f t="shared" si="1"/>
        <v>0</v>
      </c>
      <c r="D112" s="178"/>
      <c r="E112" s="179"/>
      <c r="F112" s="179"/>
      <c r="G112" s="179"/>
      <c r="H112" s="179"/>
      <c r="I112" s="179"/>
      <c r="J112" s="179"/>
      <c r="K112" s="179"/>
      <c r="L112" s="179"/>
      <c r="M112" s="179" t="s">
        <v>26</v>
      </c>
      <c r="N112" s="179" t="s">
        <v>26</v>
      </c>
      <c r="O112" s="179"/>
      <c r="P112" s="179"/>
      <c r="Q112" s="179"/>
      <c r="R112" s="179"/>
      <c r="S112" s="179"/>
      <c r="T112" s="179"/>
      <c r="U112" s="179"/>
      <c r="V112" s="180"/>
      <c r="W112" s="180"/>
      <c r="X112" s="179"/>
      <c r="Y112" s="179"/>
      <c r="Z112" s="179"/>
      <c r="AA112" s="78"/>
      <c r="AB112" s="179"/>
      <c r="AC112" s="179"/>
      <c r="AD112" s="81" t="s">
        <v>584</v>
      </c>
      <c r="AE112" s="179"/>
      <c r="AF112" s="179"/>
      <c r="AG112" s="179"/>
      <c r="AH112" s="81">
        <v>84289</v>
      </c>
      <c r="AI112" s="38"/>
      <c r="AJ112" s="38"/>
      <c r="AK112" s="81">
        <v>84309</v>
      </c>
      <c r="AL112" s="38"/>
      <c r="AM112" s="38"/>
      <c r="AN112" s="81">
        <v>84329</v>
      </c>
      <c r="AO112" s="38"/>
      <c r="AP112" s="38"/>
      <c r="AQ112" s="81">
        <v>84349</v>
      </c>
      <c r="AR112" s="38"/>
      <c r="AS112" s="38"/>
      <c r="AT112" s="81">
        <v>84369</v>
      </c>
      <c r="AU112" s="38"/>
      <c r="AV112" s="38"/>
      <c r="AW112" s="81">
        <v>79139</v>
      </c>
      <c r="AX112" s="38"/>
      <c r="AY112" s="38"/>
      <c r="AZ112" s="25">
        <v>116119</v>
      </c>
      <c r="BA112" s="38"/>
      <c r="BB112" s="38"/>
      <c r="BC112" s="25">
        <v>110429</v>
      </c>
      <c r="BD112" s="38"/>
      <c r="BE112" s="38"/>
      <c r="BF112" s="25"/>
      <c r="BG112" s="38"/>
      <c r="BH112" s="38"/>
      <c r="BI112" s="25"/>
      <c r="BJ112" s="38"/>
      <c r="BK112" s="38"/>
      <c r="BL112" s="25"/>
      <c r="BM112" s="38"/>
      <c r="BN112" s="38"/>
      <c r="BO112" s="25"/>
      <c r="BP112" s="38"/>
      <c r="BQ112" s="38"/>
    </row>
    <row r="113" spans="1:69" x14ac:dyDescent="0.2">
      <c r="A113" s="30" t="s">
        <v>24</v>
      </c>
      <c r="B113" s="30" t="s">
        <v>25</v>
      </c>
      <c r="C113" s="30">
        <f t="shared" si="1"/>
        <v>0</v>
      </c>
      <c r="D113" s="178"/>
      <c r="E113" s="179"/>
      <c r="F113" s="179"/>
      <c r="G113" s="179"/>
      <c r="H113" s="179"/>
      <c r="I113" s="179"/>
      <c r="J113" s="179"/>
      <c r="K113" s="179"/>
      <c r="L113" s="179"/>
      <c r="M113" s="179" t="s">
        <v>26</v>
      </c>
      <c r="N113" s="179" t="s">
        <v>26</v>
      </c>
      <c r="O113" s="179"/>
      <c r="P113" s="179"/>
      <c r="Q113" s="179"/>
      <c r="R113" s="179"/>
      <c r="S113" s="179"/>
      <c r="T113" s="179"/>
      <c r="U113" s="179"/>
      <c r="V113" s="180"/>
      <c r="W113" s="180"/>
      <c r="X113" s="179"/>
      <c r="Y113" s="179"/>
      <c r="Z113" s="179"/>
      <c r="AA113" s="78"/>
      <c r="AB113" s="179"/>
      <c r="AC113" s="179"/>
      <c r="AD113" s="81" t="s">
        <v>584</v>
      </c>
      <c r="AE113" s="179"/>
      <c r="AF113" s="179"/>
      <c r="AG113" s="179"/>
      <c r="AH113" s="81">
        <v>84289</v>
      </c>
      <c r="AI113" s="38"/>
      <c r="AJ113" s="38"/>
      <c r="AK113" s="81">
        <v>84309</v>
      </c>
      <c r="AL113" s="38"/>
      <c r="AM113" s="38"/>
      <c r="AN113" s="81">
        <v>84329</v>
      </c>
      <c r="AO113" s="38"/>
      <c r="AP113" s="38"/>
      <c r="AQ113" s="81">
        <v>84349</v>
      </c>
      <c r="AR113" s="38"/>
      <c r="AS113" s="38"/>
      <c r="AT113" s="81">
        <v>84369</v>
      </c>
      <c r="AU113" s="38"/>
      <c r="AV113" s="38"/>
      <c r="AW113" s="81">
        <v>79139</v>
      </c>
      <c r="AX113" s="38"/>
      <c r="AY113" s="38"/>
      <c r="AZ113" s="25">
        <v>116119</v>
      </c>
      <c r="BA113" s="38"/>
      <c r="BB113" s="38"/>
      <c r="BC113" s="25">
        <v>110429</v>
      </c>
      <c r="BD113" s="38"/>
      <c r="BE113" s="38"/>
      <c r="BF113" s="25"/>
      <c r="BG113" s="38"/>
      <c r="BH113" s="38"/>
      <c r="BI113" s="25"/>
      <c r="BJ113" s="38"/>
      <c r="BK113" s="38"/>
      <c r="BL113" s="25"/>
      <c r="BM113" s="38"/>
      <c r="BN113" s="38"/>
      <c r="BO113" s="25"/>
      <c r="BP113" s="38"/>
      <c r="BQ113" s="38"/>
    </row>
    <row r="114" spans="1:69" x14ac:dyDescent="0.2">
      <c r="A114" s="30" t="s">
        <v>24</v>
      </c>
      <c r="B114" s="30" t="s">
        <v>25</v>
      </c>
      <c r="C114" s="30">
        <f t="shared" si="1"/>
        <v>0</v>
      </c>
      <c r="D114" s="178"/>
      <c r="E114" s="179"/>
      <c r="F114" s="179"/>
      <c r="G114" s="179"/>
      <c r="H114" s="179"/>
      <c r="I114" s="179"/>
      <c r="J114" s="179"/>
      <c r="K114" s="179"/>
      <c r="L114" s="179"/>
      <c r="M114" s="179" t="s">
        <v>26</v>
      </c>
      <c r="N114" s="179" t="s">
        <v>26</v>
      </c>
      <c r="O114" s="179"/>
      <c r="P114" s="179"/>
      <c r="Q114" s="179"/>
      <c r="R114" s="179"/>
      <c r="S114" s="179"/>
      <c r="T114" s="179"/>
      <c r="U114" s="179"/>
      <c r="V114" s="180"/>
      <c r="W114" s="180"/>
      <c r="X114" s="179"/>
      <c r="Y114" s="179"/>
      <c r="Z114" s="179"/>
      <c r="AA114" s="78"/>
      <c r="AB114" s="179"/>
      <c r="AC114" s="179"/>
      <c r="AD114" s="81" t="s">
        <v>584</v>
      </c>
      <c r="AE114" s="179"/>
      <c r="AF114" s="179"/>
      <c r="AG114" s="179"/>
      <c r="AH114" s="81">
        <v>84289</v>
      </c>
      <c r="AI114" s="38"/>
      <c r="AJ114" s="38"/>
      <c r="AK114" s="81">
        <v>84309</v>
      </c>
      <c r="AL114" s="38"/>
      <c r="AM114" s="38"/>
      <c r="AN114" s="81">
        <v>84329</v>
      </c>
      <c r="AO114" s="38"/>
      <c r="AP114" s="38"/>
      <c r="AQ114" s="81">
        <v>84349</v>
      </c>
      <c r="AR114" s="38"/>
      <c r="AS114" s="38"/>
      <c r="AT114" s="81">
        <v>84369</v>
      </c>
      <c r="AU114" s="38"/>
      <c r="AV114" s="38"/>
      <c r="AW114" s="81">
        <v>79139</v>
      </c>
      <c r="AX114" s="38"/>
      <c r="AY114" s="38"/>
      <c r="AZ114" s="25">
        <v>116119</v>
      </c>
      <c r="BA114" s="38"/>
      <c r="BB114" s="38"/>
      <c r="BC114" s="25">
        <v>110429</v>
      </c>
      <c r="BD114" s="38"/>
      <c r="BE114" s="38"/>
      <c r="BF114" s="25"/>
      <c r="BG114" s="38"/>
      <c r="BH114" s="38"/>
      <c r="BI114" s="25"/>
      <c r="BJ114" s="38"/>
      <c r="BK114" s="38"/>
      <c r="BL114" s="25"/>
      <c r="BM114" s="38"/>
      <c r="BN114" s="38"/>
      <c r="BO114" s="25"/>
      <c r="BP114" s="38"/>
      <c r="BQ114" s="38"/>
    </row>
    <row r="115" spans="1:69" x14ac:dyDescent="0.2">
      <c r="A115" s="30" t="s">
        <v>24</v>
      </c>
      <c r="B115" s="30" t="s">
        <v>25</v>
      </c>
      <c r="C115" s="30">
        <f t="shared" si="1"/>
        <v>0</v>
      </c>
      <c r="D115" s="178"/>
      <c r="E115" s="179"/>
      <c r="F115" s="179"/>
      <c r="G115" s="179"/>
      <c r="H115" s="179"/>
      <c r="I115" s="179"/>
      <c r="J115" s="179"/>
      <c r="K115" s="179"/>
      <c r="L115" s="179"/>
      <c r="M115" s="179" t="s">
        <v>26</v>
      </c>
      <c r="N115" s="179" t="s">
        <v>26</v>
      </c>
      <c r="O115" s="179"/>
      <c r="P115" s="179"/>
      <c r="Q115" s="179"/>
      <c r="R115" s="179"/>
      <c r="S115" s="179"/>
      <c r="T115" s="179"/>
      <c r="U115" s="179"/>
      <c r="V115" s="180"/>
      <c r="W115" s="180"/>
      <c r="X115" s="179"/>
      <c r="Y115" s="179"/>
      <c r="Z115" s="179"/>
      <c r="AA115" s="78"/>
      <c r="AB115" s="179"/>
      <c r="AC115" s="179"/>
      <c r="AD115" s="81" t="s">
        <v>584</v>
      </c>
      <c r="AE115" s="179"/>
      <c r="AF115" s="179"/>
      <c r="AG115" s="179"/>
      <c r="AH115" s="81">
        <v>84289</v>
      </c>
      <c r="AI115" s="38"/>
      <c r="AJ115" s="38"/>
      <c r="AK115" s="81">
        <v>84309</v>
      </c>
      <c r="AL115" s="38"/>
      <c r="AM115" s="38"/>
      <c r="AN115" s="81">
        <v>84329</v>
      </c>
      <c r="AO115" s="38"/>
      <c r="AP115" s="38"/>
      <c r="AQ115" s="81">
        <v>84349</v>
      </c>
      <c r="AR115" s="38"/>
      <c r="AS115" s="38"/>
      <c r="AT115" s="81">
        <v>84369</v>
      </c>
      <c r="AU115" s="38"/>
      <c r="AV115" s="38"/>
      <c r="AW115" s="81">
        <v>79139</v>
      </c>
      <c r="AX115" s="38"/>
      <c r="AY115" s="38"/>
      <c r="AZ115" s="25">
        <v>116119</v>
      </c>
      <c r="BA115" s="38"/>
      <c r="BB115" s="38"/>
      <c r="BC115" s="25">
        <v>110429</v>
      </c>
      <c r="BD115" s="38"/>
      <c r="BE115" s="38"/>
      <c r="BF115" s="25"/>
      <c r="BG115" s="38"/>
      <c r="BH115" s="38"/>
      <c r="BI115" s="25"/>
      <c r="BJ115" s="38"/>
      <c r="BK115" s="38"/>
      <c r="BL115" s="25"/>
      <c r="BM115" s="38"/>
      <c r="BN115" s="38"/>
      <c r="BO115" s="25"/>
      <c r="BP115" s="38"/>
      <c r="BQ115" s="38"/>
    </row>
    <row r="116" spans="1:69" x14ac:dyDescent="0.2">
      <c r="A116" s="30" t="s">
        <v>24</v>
      </c>
      <c r="B116" s="30" t="s">
        <v>25</v>
      </c>
      <c r="C116" s="30">
        <f t="shared" si="1"/>
        <v>0</v>
      </c>
      <c r="D116" s="178"/>
      <c r="E116" s="179"/>
      <c r="F116" s="179"/>
      <c r="G116" s="179"/>
      <c r="H116" s="179"/>
      <c r="I116" s="179"/>
      <c r="J116" s="179"/>
      <c r="K116" s="179"/>
      <c r="L116" s="179"/>
      <c r="M116" s="179" t="s">
        <v>26</v>
      </c>
      <c r="N116" s="179" t="s">
        <v>26</v>
      </c>
      <c r="O116" s="179"/>
      <c r="P116" s="179"/>
      <c r="Q116" s="179"/>
      <c r="R116" s="179"/>
      <c r="S116" s="179"/>
      <c r="T116" s="179"/>
      <c r="U116" s="179"/>
      <c r="V116" s="180"/>
      <c r="W116" s="180"/>
      <c r="X116" s="179"/>
      <c r="Y116" s="179"/>
      <c r="Z116" s="179"/>
      <c r="AA116" s="78"/>
      <c r="AB116" s="179"/>
      <c r="AC116" s="179"/>
      <c r="AD116" s="81" t="s">
        <v>584</v>
      </c>
      <c r="AE116" s="179"/>
      <c r="AF116" s="179"/>
      <c r="AG116" s="179"/>
      <c r="AH116" s="81">
        <v>84289</v>
      </c>
      <c r="AI116" s="38"/>
      <c r="AJ116" s="38"/>
      <c r="AK116" s="81">
        <v>84309</v>
      </c>
      <c r="AL116" s="38"/>
      <c r="AM116" s="38"/>
      <c r="AN116" s="81">
        <v>84329</v>
      </c>
      <c r="AO116" s="38"/>
      <c r="AP116" s="38"/>
      <c r="AQ116" s="81">
        <v>84349</v>
      </c>
      <c r="AR116" s="38"/>
      <c r="AS116" s="38"/>
      <c r="AT116" s="81">
        <v>84369</v>
      </c>
      <c r="AU116" s="38"/>
      <c r="AV116" s="38"/>
      <c r="AW116" s="81">
        <v>79139</v>
      </c>
      <c r="AX116" s="38"/>
      <c r="AY116" s="38"/>
      <c r="AZ116" s="25">
        <v>116119</v>
      </c>
      <c r="BA116" s="38"/>
      <c r="BB116" s="38"/>
      <c r="BC116" s="25">
        <v>110429</v>
      </c>
      <c r="BD116" s="38"/>
      <c r="BE116" s="38"/>
      <c r="BF116" s="25"/>
      <c r="BG116" s="38"/>
      <c r="BH116" s="38"/>
      <c r="BI116" s="25"/>
      <c r="BJ116" s="38"/>
      <c r="BK116" s="38"/>
      <c r="BL116" s="25"/>
      <c r="BM116" s="38"/>
      <c r="BN116" s="38"/>
      <c r="BO116" s="25"/>
      <c r="BP116" s="38"/>
      <c r="BQ116" s="38"/>
    </row>
    <row r="117" spans="1:69" x14ac:dyDescent="0.2">
      <c r="A117" s="30" t="s">
        <v>24</v>
      </c>
      <c r="B117" s="30" t="s">
        <v>25</v>
      </c>
      <c r="C117" s="30">
        <f t="shared" si="1"/>
        <v>0</v>
      </c>
      <c r="D117" s="178"/>
      <c r="E117" s="179"/>
      <c r="F117" s="179"/>
      <c r="G117" s="179"/>
      <c r="H117" s="179"/>
      <c r="I117" s="179"/>
      <c r="J117" s="179"/>
      <c r="K117" s="179"/>
      <c r="L117" s="179"/>
      <c r="M117" s="179" t="s">
        <v>26</v>
      </c>
      <c r="N117" s="179" t="s">
        <v>26</v>
      </c>
      <c r="O117" s="179"/>
      <c r="P117" s="179"/>
      <c r="Q117" s="179"/>
      <c r="R117" s="179"/>
      <c r="S117" s="179"/>
      <c r="T117" s="179"/>
      <c r="U117" s="179"/>
      <c r="V117" s="180"/>
      <c r="W117" s="180"/>
      <c r="X117" s="179"/>
      <c r="Y117" s="179"/>
      <c r="Z117" s="179"/>
      <c r="AA117" s="78"/>
      <c r="AB117" s="179"/>
      <c r="AC117" s="179"/>
      <c r="AD117" s="81" t="s">
        <v>584</v>
      </c>
      <c r="AE117" s="179"/>
      <c r="AF117" s="179"/>
      <c r="AG117" s="179"/>
      <c r="AH117" s="81">
        <v>84289</v>
      </c>
      <c r="AI117" s="38"/>
      <c r="AJ117" s="38"/>
      <c r="AK117" s="81">
        <v>84309</v>
      </c>
      <c r="AL117" s="38"/>
      <c r="AM117" s="38"/>
      <c r="AN117" s="81">
        <v>84329</v>
      </c>
      <c r="AO117" s="38"/>
      <c r="AP117" s="38"/>
      <c r="AQ117" s="81">
        <v>84349</v>
      </c>
      <c r="AR117" s="38"/>
      <c r="AS117" s="38"/>
      <c r="AT117" s="81">
        <v>84369</v>
      </c>
      <c r="AU117" s="38"/>
      <c r="AV117" s="38"/>
      <c r="AW117" s="81">
        <v>79139</v>
      </c>
      <c r="AX117" s="38"/>
      <c r="AY117" s="38"/>
      <c r="AZ117" s="25">
        <v>116119</v>
      </c>
      <c r="BA117" s="38"/>
      <c r="BB117" s="38"/>
      <c r="BC117" s="25">
        <v>110429</v>
      </c>
      <c r="BD117" s="38"/>
      <c r="BE117" s="38"/>
      <c r="BF117" s="25"/>
      <c r="BG117" s="38"/>
      <c r="BH117" s="38"/>
      <c r="BI117" s="25"/>
      <c r="BJ117" s="38"/>
      <c r="BK117" s="38"/>
      <c r="BL117" s="25"/>
      <c r="BM117" s="38"/>
      <c r="BN117" s="38"/>
      <c r="BO117" s="25"/>
      <c r="BP117" s="38"/>
      <c r="BQ117" s="38"/>
    </row>
    <row r="118" spans="1:69" x14ac:dyDescent="0.2">
      <c r="A118" s="30" t="s">
        <v>24</v>
      </c>
      <c r="B118" s="30" t="s">
        <v>25</v>
      </c>
      <c r="C118" s="30">
        <f t="shared" si="1"/>
        <v>0</v>
      </c>
      <c r="D118" s="178"/>
      <c r="E118" s="179"/>
      <c r="F118" s="179"/>
      <c r="G118" s="179"/>
      <c r="H118" s="179"/>
      <c r="I118" s="179"/>
      <c r="J118" s="179"/>
      <c r="K118" s="179"/>
      <c r="L118" s="179"/>
      <c r="M118" s="179" t="s">
        <v>26</v>
      </c>
      <c r="N118" s="179" t="s">
        <v>26</v>
      </c>
      <c r="O118" s="179"/>
      <c r="P118" s="179"/>
      <c r="Q118" s="179"/>
      <c r="R118" s="179"/>
      <c r="S118" s="179"/>
      <c r="T118" s="179"/>
      <c r="U118" s="179"/>
      <c r="V118" s="180"/>
      <c r="W118" s="180"/>
      <c r="X118" s="179"/>
      <c r="Y118" s="179"/>
      <c r="Z118" s="179"/>
      <c r="AA118" s="78"/>
      <c r="AB118" s="179"/>
      <c r="AC118" s="179"/>
      <c r="AD118" s="81" t="s">
        <v>584</v>
      </c>
      <c r="AE118" s="179"/>
      <c r="AF118" s="179"/>
      <c r="AG118" s="179"/>
      <c r="AH118" s="81">
        <v>84289</v>
      </c>
      <c r="AI118" s="38"/>
      <c r="AJ118" s="38"/>
      <c r="AK118" s="81">
        <v>84309</v>
      </c>
      <c r="AL118" s="38"/>
      <c r="AM118" s="38"/>
      <c r="AN118" s="81">
        <v>84329</v>
      </c>
      <c r="AO118" s="38"/>
      <c r="AP118" s="38"/>
      <c r="AQ118" s="81">
        <v>84349</v>
      </c>
      <c r="AR118" s="38"/>
      <c r="AS118" s="38"/>
      <c r="AT118" s="81">
        <v>84369</v>
      </c>
      <c r="AU118" s="38"/>
      <c r="AV118" s="38"/>
      <c r="AW118" s="81">
        <v>79139</v>
      </c>
      <c r="AX118" s="38"/>
      <c r="AY118" s="38"/>
      <c r="AZ118" s="25">
        <v>116119</v>
      </c>
      <c r="BA118" s="38"/>
      <c r="BB118" s="38"/>
      <c r="BC118" s="25">
        <v>110429</v>
      </c>
      <c r="BD118" s="38"/>
      <c r="BE118" s="38"/>
      <c r="BF118" s="25"/>
      <c r="BG118" s="38"/>
      <c r="BH118" s="38"/>
      <c r="BI118" s="25"/>
      <c r="BJ118" s="38"/>
      <c r="BK118" s="38"/>
      <c r="BL118" s="25"/>
      <c r="BM118" s="38"/>
      <c r="BN118" s="38"/>
      <c r="BO118" s="25"/>
      <c r="BP118" s="38"/>
      <c r="BQ118" s="38"/>
    </row>
    <row r="119" spans="1:69" x14ac:dyDescent="0.2">
      <c r="A119" s="30" t="s">
        <v>24</v>
      </c>
      <c r="B119" s="30" t="s">
        <v>25</v>
      </c>
      <c r="C119" s="30">
        <f t="shared" si="1"/>
        <v>0</v>
      </c>
      <c r="D119" s="178"/>
      <c r="E119" s="179"/>
      <c r="F119" s="179"/>
      <c r="G119" s="179"/>
      <c r="H119" s="179"/>
      <c r="I119" s="179"/>
      <c r="J119" s="179"/>
      <c r="K119" s="179"/>
      <c r="L119" s="179"/>
      <c r="M119" s="179" t="s">
        <v>26</v>
      </c>
      <c r="N119" s="179" t="s">
        <v>26</v>
      </c>
      <c r="O119" s="179"/>
      <c r="P119" s="179"/>
      <c r="Q119" s="179"/>
      <c r="R119" s="179"/>
      <c r="S119" s="179"/>
      <c r="T119" s="179"/>
      <c r="U119" s="179"/>
      <c r="V119" s="180"/>
      <c r="W119" s="180"/>
      <c r="X119" s="179"/>
      <c r="Y119" s="179"/>
      <c r="Z119" s="179"/>
      <c r="AA119" s="78"/>
      <c r="AB119" s="179"/>
      <c r="AC119" s="179"/>
      <c r="AD119" s="81" t="s">
        <v>584</v>
      </c>
      <c r="AE119" s="179"/>
      <c r="AF119" s="179"/>
      <c r="AG119" s="179"/>
      <c r="AH119" s="81">
        <v>84289</v>
      </c>
      <c r="AI119" s="38"/>
      <c r="AJ119" s="38"/>
      <c r="AK119" s="81">
        <v>84309</v>
      </c>
      <c r="AL119" s="38"/>
      <c r="AM119" s="38"/>
      <c r="AN119" s="81">
        <v>84329</v>
      </c>
      <c r="AO119" s="38"/>
      <c r="AP119" s="38"/>
      <c r="AQ119" s="81">
        <v>84349</v>
      </c>
      <c r="AR119" s="38"/>
      <c r="AS119" s="38"/>
      <c r="AT119" s="81">
        <v>84369</v>
      </c>
      <c r="AU119" s="38"/>
      <c r="AV119" s="38"/>
      <c r="AW119" s="81">
        <v>79139</v>
      </c>
      <c r="AX119" s="38"/>
      <c r="AY119" s="38"/>
      <c r="AZ119" s="25">
        <v>116119</v>
      </c>
      <c r="BA119" s="38"/>
      <c r="BB119" s="38"/>
      <c r="BC119" s="25">
        <v>110429</v>
      </c>
      <c r="BD119" s="38"/>
      <c r="BE119" s="38"/>
      <c r="BF119" s="25"/>
      <c r="BG119" s="38"/>
      <c r="BH119" s="38"/>
      <c r="BI119" s="25"/>
      <c r="BJ119" s="38"/>
      <c r="BK119" s="38"/>
      <c r="BL119" s="25"/>
      <c r="BM119" s="38"/>
      <c r="BN119" s="38"/>
      <c r="BO119" s="25"/>
      <c r="BP119" s="38"/>
      <c r="BQ119" s="38"/>
    </row>
    <row r="120" spans="1:69" x14ac:dyDescent="0.2">
      <c r="A120" s="30" t="s">
        <v>24</v>
      </c>
      <c r="B120" s="30" t="s">
        <v>25</v>
      </c>
      <c r="C120" s="30">
        <f t="shared" si="1"/>
        <v>0</v>
      </c>
      <c r="D120" s="178"/>
      <c r="E120" s="179"/>
      <c r="F120" s="179"/>
      <c r="G120" s="179"/>
      <c r="H120" s="179"/>
      <c r="I120" s="179"/>
      <c r="J120" s="179"/>
      <c r="K120" s="179"/>
      <c r="L120" s="179"/>
      <c r="M120" s="179" t="s">
        <v>26</v>
      </c>
      <c r="N120" s="179" t="s">
        <v>26</v>
      </c>
      <c r="O120" s="179"/>
      <c r="P120" s="179"/>
      <c r="Q120" s="179"/>
      <c r="R120" s="179"/>
      <c r="S120" s="179"/>
      <c r="T120" s="179"/>
      <c r="U120" s="179"/>
      <c r="V120" s="180"/>
      <c r="W120" s="180"/>
      <c r="X120" s="179"/>
      <c r="Y120" s="179"/>
      <c r="Z120" s="179"/>
      <c r="AA120" s="78"/>
      <c r="AB120" s="179"/>
      <c r="AC120" s="179"/>
      <c r="AD120" s="81" t="s">
        <v>584</v>
      </c>
      <c r="AE120" s="179"/>
      <c r="AF120" s="179"/>
      <c r="AG120" s="179"/>
      <c r="AH120" s="81">
        <v>84289</v>
      </c>
      <c r="AI120" s="38"/>
      <c r="AJ120" s="38"/>
      <c r="AK120" s="81">
        <v>84309</v>
      </c>
      <c r="AL120" s="38"/>
      <c r="AM120" s="38"/>
      <c r="AN120" s="81">
        <v>84329</v>
      </c>
      <c r="AO120" s="38"/>
      <c r="AP120" s="38"/>
      <c r="AQ120" s="81">
        <v>84349</v>
      </c>
      <c r="AR120" s="38"/>
      <c r="AS120" s="38"/>
      <c r="AT120" s="81">
        <v>84369</v>
      </c>
      <c r="AU120" s="38"/>
      <c r="AV120" s="38"/>
      <c r="AW120" s="81">
        <v>79139</v>
      </c>
      <c r="AX120" s="38"/>
      <c r="AY120" s="38"/>
      <c r="AZ120" s="25">
        <v>116119</v>
      </c>
      <c r="BA120" s="38"/>
      <c r="BB120" s="38"/>
      <c r="BC120" s="25">
        <v>110429</v>
      </c>
      <c r="BD120" s="38"/>
      <c r="BE120" s="38"/>
      <c r="BF120" s="25"/>
      <c r="BG120" s="38"/>
      <c r="BH120" s="38"/>
      <c r="BI120" s="25"/>
      <c r="BJ120" s="38"/>
      <c r="BK120" s="38"/>
      <c r="BL120" s="25"/>
      <c r="BM120" s="38"/>
      <c r="BN120" s="38"/>
      <c r="BO120" s="25"/>
      <c r="BP120" s="38"/>
      <c r="BQ120" s="38"/>
    </row>
    <row r="121" spans="1:69" x14ac:dyDescent="0.2">
      <c r="A121" s="30" t="s">
        <v>24</v>
      </c>
      <c r="B121" s="30" t="s">
        <v>25</v>
      </c>
      <c r="C121" s="30">
        <f t="shared" si="1"/>
        <v>0</v>
      </c>
      <c r="D121" s="178"/>
      <c r="E121" s="179"/>
      <c r="F121" s="179"/>
      <c r="G121" s="179"/>
      <c r="H121" s="179"/>
      <c r="I121" s="179"/>
      <c r="J121" s="179"/>
      <c r="K121" s="179"/>
      <c r="L121" s="179"/>
      <c r="M121" s="179" t="s">
        <v>26</v>
      </c>
      <c r="N121" s="179" t="s">
        <v>26</v>
      </c>
      <c r="O121" s="179"/>
      <c r="P121" s="179"/>
      <c r="Q121" s="179"/>
      <c r="R121" s="179"/>
      <c r="S121" s="179"/>
      <c r="T121" s="179"/>
      <c r="U121" s="179"/>
      <c r="V121" s="180"/>
      <c r="W121" s="180"/>
      <c r="X121" s="179"/>
      <c r="Y121" s="179"/>
      <c r="Z121" s="179"/>
      <c r="AA121" s="78"/>
      <c r="AB121" s="179"/>
      <c r="AC121" s="179"/>
      <c r="AD121" s="81" t="s">
        <v>584</v>
      </c>
      <c r="AE121" s="179"/>
      <c r="AF121" s="179"/>
      <c r="AG121" s="179"/>
      <c r="AH121" s="81">
        <v>84289</v>
      </c>
      <c r="AI121" s="38"/>
      <c r="AJ121" s="38"/>
      <c r="AK121" s="81">
        <v>84309</v>
      </c>
      <c r="AL121" s="38"/>
      <c r="AM121" s="38"/>
      <c r="AN121" s="81">
        <v>84329</v>
      </c>
      <c r="AO121" s="38"/>
      <c r="AP121" s="38"/>
      <c r="AQ121" s="81">
        <v>84349</v>
      </c>
      <c r="AR121" s="38"/>
      <c r="AS121" s="38"/>
      <c r="AT121" s="81">
        <v>84369</v>
      </c>
      <c r="AU121" s="38"/>
      <c r="AV121" s="38"/>
      <c r="AW121" s="81">
        <v>79139</v>
      </c>
      <c r="AX121" s="38"/>
      <c r="AY121" s="38"/>
      <c r="AZ121" s="25">
        <v>116119</v>
      </c>
      <c r="BA121" s="38"/>
      <c r="BB121" s="38"/>
      <c r="BC121" s="25">
        <v>110429</v>
      </c>
      <c r="BD121" s="38"/>
      <c r="BE121" s="38"/>
      <c r="BF121" s="25"/>
      <c r="BG121" s="38"/>
      <c r="BH121" s="38"/>
      <c r="BI121" s="25"/>
      <c r="BJ121" s="38"/>
      <c r="BK121" s="38"/>
      <c r="BL121" s="25"/>
      <c r="BM121" s="38"/>
      <c r="BN121" s="38"/>
      <c r="BO121" s="25"/>
      <c r="BP121" s="38"/>
      <c r="BQ121" s="38"/>
    </row>
    <row r="122" spans="1:69" x14ac:dyDescent="0.2">
      <c r="A122" s="30" t="s">
        <v>24</v>
      </c>
      <c r="B122" s="30" t="s">
        <v>25</v>
      </c>
      <c r="C122" s="30">
        <f t="shared" si="1"/>
        <v>0</v>
      </c>
      <c r="D122" s="178"/>
      <c r="E122" s="179"/>
      <c r="F122" s="179"/>
      <c r="G122" s="179"/>
      <c r="H122" s="179"/>
      <c r="I122" s="179"/>
      <c r="J122" s="179"/>
      <c r="K122" s="179"/>
      <c r="L122" s="179"/>
      <c r="M122" s="179" t="s">
        <v>26</v>
      </c>
      <c r="N122" s="179" t="s">
        <v>26</v>
      </c>
      <c r="O122" s="179"/>
      <c r="P122" s="179"/>
      <c r="Q122" s="179"/>
      <c r="R122" s="179"/>
      <c r="S122" s="179"/>
      <c r="T122" s="179"/>
      <c r="U122" s="179"/>
      <c r="V122" s="180"/>
      <c r="W122" s="180"/>
      <c r="X122" s="179"/>
      <c r="Y122" s="179"/>
      <c r="Z122" s="179"/>
      <c r="AA122" s="78"/>
      <c r="AB122" s="179"/>
      <c r="AC122" s="179"/>
      <c r="AD122" s="81" t="s">
        <v>584</v>
      </c>
      <c r="AE122" s="179"/>
      <c r="AF122" s="179"/>
      <c r="AG122" s="179"/>
      <c r="AH122" s="81">
        <v>84289</v>
      </c>
      <c r="AI122" s="38"/>
      <c r="AJ122" s="38"/>
      <c r="AK122" s="81">
        <v>84309</v>
      </c>
      <c r="AL122" s="38"/>
      <c r="AM122" s="38"/>
      <c r="AN122" s="81">
        <v>84329</v>
      </c>
      <c r="AO122" s="38"/>
      <c r="AP122" s="38"/>
      <c r="AQ122" s="81">
        <v>84349</v>
      </c>
      <c r="AR122" s="38"/>
      <c r="AS122" s="38"/>
      <c r="AT122" s="81">
        <v>84369</v>
      </c>
      <c r="AU122" s="38"/>
      <c r="AV122" s="38"/>
      <c r="AW122" s="81">
        <v>79139</v>
      </c>
      <c r="AX122" s="38"/>
      <c r="AY122" s="38"/>
      <c r="AZ122" s="25">
        <v>116119</v>
      </c>
      <c r="BA122" s="38"/>
      <c r="BB122" s="38"/>
      <c r="BC122" s="25">
        <v>110429</v>
      </c>
      <c r="BD122" s="38"/>
      <c r="BE122" s="38"/>
      <c r="BF122" s="25"/>
      <c r="BG122" s="38"/>
      <c r="BH122" s="38"/>
      <c r="BI122" s="25"/>
      <c r="BJ122" s="38"/>
      <c r="BK122" s="38"/>
      <c r="BL122" s="25"/>
      <c r="BM122" s="38"/>
      <c r="BN122" s="38"/>
      <c r="BO122" s="25"/>
      <c r="BP122" s="38"/>
      <c r="BQ122" s="38"/>
    </row>
    <row r="123" spans="1:69" x14ac:dyDescent="0.2">
      <c r="A123" s="30" t="s">
        <v>24</v>
      </c>
      <c r="B123" s="30" t="s">
        <v>25</v>
      </c>
      <c r="C123" s="30">
        <f t="shared" si="1"/>
        <v>0</v>
      </c>
      <c r="D123" s="178"/>
      <c r="E123" s="179"/>
      <c r="F123" s="179"/>
      <c r="G123" s="179"/>
      <c r="H123" s="179"/>
      <c r="I123" s="179"/>
      <c r="J123" s="179"/>
      <c r="K123" s="179"/>
      <c r="L123" s="179"/>
      <c r="M123" s="179" t="s">
        <v>26</v>
      </c>
      <c r="N123" s="179" t="s">
        <v>26</v>
      </c>
      <c r="O123" s="179"/>
      <c r="P123" s="179"/>
      <c r="Q123" s="179"/>
      <c r="R123" s="179"/>
      <c r="S123" s="179"/>
      <c r="T123" s="179"/>
      <c r="U123" s="179"/>
      <c r="V123" s="180"/>
      <c r="W123" s="180"/>
      <c r="X123" s="179"/>
      <c r="Y123" s="179"/>
      <c r="Z123" s="179"/>
      <c r="AA123" s="78"/>
      <c r="AB123" s="179"/>
      <c r="AC123" s="179"/>
      <c r="AD123" s="81" t="s">
        <v>584</v>
      </c>
      <c r="AE123" s="179"/>
      <c r="AF123" s="179"/>
      <c r="AG123" s="179"/>
      <c r="AH123" s="81">
        <v>84289</v>
      </c>
      <c r="AI123" s="38"/>
      <c r="AJ123" s="38"/>
      <c r="AK123" s="81">
        <v>84309</v>
      </c>
      <c r="AL123" s="38"/>
      <c r="AM123" s="38"/>
      <c r="AN123" s="81">
        <v>84329</v>
      </c>
      <c r="AO123" s="38"/>
      <c r="AP123" s="38"/>
      <c r="AQ123" s="81">
        <v>84349</v>
      </c>
      <c r="AR123" s="38"/>
      <c r="AS123" s="38"/>
      <c r="AT123" s="81">
        <v>84369</v>
      </c>
      <c r="AU123" s="38"/>
      <c r="AV123" s="38"/>
      <c r="AW123" s="81">
        <v>79139</v>
      </c>
      <c r="AX123" s="38"/>
      <c r="AY123" s="38"/>
      <c r="AZ123" s="25">
        <v>116119</v>
      </c>
      <c r="BA123" s="38"/>
      <c r="BB123" s="38"/>
      <c r="BC123" s="25">
        <v>110429</v>
      </c>
      <c r="BD123" s="38"/>
      <c r="BE123" s="38"/>
      <c r="BF123" s="25"/>
      <c r="BG123" s="38"/>
      <c r="BH123" s="38"/>
      <c r="BI123" s="25"/>
      <c r="BJ123" s="38"/>
      <c r="BK123" s="38"/>
      <c r="BL123" s="25"/>
      <c r="BM123" s="38"/>
      <c r="BN123" s="38"/>
      <c r="BO123" s="25"/>
      <c r="BP123" s="38"/>
      <c r="BQ123" s="38"/>
    </row>
    <row r="124" spans="1:69" x14ac:dyDescent="0.2">
      <c r="A124" s="30" t="s">
        <v>24</v>
      </c>
      <c r="B124" s="30" t="s">
        <v>25</v>
      </c>
      <c r="C124" s="30">
        <f t="shared" si="1"/>
        <v>0</v>
      </c>
      <c r="D124" s="178"/>
      <c r="E124" s="179"/>
      <c r="F124" s="179"/>
      <c r="G124" s="179"/>
      <c r="H124" s="179"/>
      <c r="I124" s="179"/>
      <c r="J124" s="179"/>
      <c r="K124" s="179"/>
      <c r="L124" s="179"/>
      <c r="M124" s="179" t="s">
        <v>26</v>
      </c>
      <c r="N124" s="179" t="s">
        <v>26</v>
      </c>
      <c r="O124" s="179"/>
      <c r="P124" s="179"/>
      <c r="Q124" s="179"/>
      <c r="R124" s="179"/>
      <c r="S124" s="179"/>
      <c r="T124" s="179"/>
      <c r="U124" s="179"/>
      <c r="V124" s="180"/>
      <c r="W124" s="180"/>
      <c r="X124" s="179"/>
      <c r="Y124" s="179"/>
      <c r="Z124" s="179"/>
      <c r="AA124" s="78"/>
      <c r="AB124" s="179"/>
      <c r="AC124" s="179"/>
      <c r="AD124" s="81" t="s">
        <v>584</v>
      </c>
      <c r="AE124" s="179"/>
      <c r="AF124" s="179"/>
      <c r="AG124" s="179"/>
      <c r="AH124" s="81">
        <v>84289</v>
      </c>
      <c r="AI124" s="38"/>
      <c r="AJ124" s="38"/>
      <c r="AK124" s="81">
        <v>84309</v>
      </c>
      <c r="AL124" s="38"/>
      <c r="AM124" s="38"/>
      <c r="AN124" s="81">
        <v>84329</v>
      </c>
      <c r="AO124" s="38"/>
      <c r="AP124" s="38"/>
      <c r="AQ124" s="81">
        <v>84349</v>
      </c>
      <c r="AR124" s="38"/>
      <c r="AS124" s="38"/>
      <c r="AT124" s="81">
        <v>84369</v>
      </c>
      <c r="AU124" s="38"/>
      <c r="AV124" s="38"/>
      <c r="AW124" s="81">
        <v>79139</v>
      </c>
      <c r="AX124" s="38"/>
      <c r="AY124" s="38"/>
      <c r="AZ124" s="25">
        <v>116119</v>
      </c>
      <c r="BA124" s="38"/>
      <c r="BB124" s="38"/>
      <c r="BC124" s="25">
        <v>110429</v>
      </c>
      <c r="BD124" s="38"/>
      <c r="BE124" s="38"/>
      <c r="BF124" s="25"/>
      <c r="BG124" s="38"/>
      <c r="BH124" s="38"/>
      <c r="BI124" s="25"/>
      <c r="BJ124" s="38"/>
      <c r="BK124" s="38"/>
      <c r="BL124" s="25"/>
      <c r="BM124" s="38"/>
      <c r="BN124" s="38"/>
      <c r="BO124" s="25"/>
      <c r="BP124" s="38"/>
      <c r="BQ124" s="38"/>
    </row>
    <row r="125" spans="1:69" x14ac:dyDescent="0.2">
      <c r="A125" s="30" t="s">
        <v>24</v>
      </c>
      <c r="B125" s="30" t="s">
        <v>25</v>
      </c>
      <c r="C125" s="30">
        <f t="shared" si="1"/>
        <v>0</v>
      </c>
      <c r="D125" s="178"/>
      <c r="E125" s="179"/>
      <c r="F125" s="179"/>
      <c r="G125" s="179"/>
      <c r="H125" s="179"/>
      <c r="I125" s="179"/>
      <c r="J125" s="179"/>
      <c r="K125" s="179"/>
      <c r="L125" s="179"/>
      <c r="M125" s="179" t="s">
        <v>26</v>
      </c>
      <c r="N125" s="179" t="s">
        <v>26</v>
      </c>
      <c r="O125" s="179"/>
      <c r="P125" s="179"/>
      <c r="Q125" s="179"/>
      <c r="R125" s="179"/>
      <c r="S125" s="179"/>
      <c r="T125" s="179"/>
      <c r="U125" s="179"/>
      <c r="V125" s="180"/>
      <c r="W125" s="180"/>
      <c r="X125" s="179"/>
      <c r="Y125" s="179"/>
      <c r="Z125" s="179"/>
      <c r="AA125" s="78"/>
      <c r="AB125" s="179"/>
      <c r="AC125" s="179"/>
      <c r="AD125" s="81" t="s">
        <v>584</v>
      </c>
      <c r="AE125" s="179"/>
      <c r="AF125" s="179"/>
      <c r="AG125" s="179"/>
      <c r="AH125" s="81">
        <v>84289</v>
      </c>
      <c r="AI125" s="38"/>
      <c r="AJ125" s="38"/>
      <c r="AK125" s="81">
        <v>84309</v>
      </c>
      <c r="AL125" s="38"/>
      <c r="AM125" s="38"/>
      <c r="AN125" s="81">
        <v>84329</v>
      </c>
      <c r="AO125" s="38"/>
      <c r="AP125" s="38"/>
      <c r="AQ125" s="81">
        <v>84349</v>
      </c>
      <c r="AR125" s="38"/>
      <c r="AS125" s="38"/>
      <c r="AT125" s="81">
        <v>84369</v>
      </c>
      <c r="AU125" s="38"/>
      <c r="AV125" s="38"/>
      <c r="AW125" s="81">
        <v>79139</v>
      </c>
      <c r="AX125" s="38"/>
      <c r="AY125" s="38"/>
      <c r="AZ125" s="25">
        <v>116119</v>
      </c>
      <c r="BA125" s="38"/>
      <c r="BB125" s="38"/>
      <c r="BC125" s="25">
        <v>110429</v>
      </c>
      <c r="BD125" s="38"/>
      <c r="BE125" s="38"/>
      <c r="BF125" s="25"/>
      <c r="BG125" s="38"/>
      <c r="BH125" s="38"/>
      <c r="BI125" s="25"/>
      <c r="BJ125" s="38"/>
      <c r="BK125" s="38"/>
      <c r="BL125" s="25"/>
      <c r="BM125" s="38"/>
      <c r="BN125" s="38"/>
      <c r="BO125" s="25"/>
      <c r="BP125" s="38"/>
      <c r="BQ125" s="38"/>
    </row>
    <row r="126" spans="1:69" x14ac:dyDescent="0.2">
      <c r="A126" s="30" t="s">
        <v>24</v>
      </c>
      <c r="B126" s="30" t="s">
        <v>25</v>
      </c>
      <c r="C126" s="30">
        <f t="shared" si="1"/>
        <v>0</v>
      </c>
      <c r="D126" s="178"/>
      <c r="E126" s="179"/>
      <c r="F126" s="179"/>
      <c r="G126" s="179"/>
      <c r="H126" s="179"/>
      <c r="I126" s="179"/>
      <c r="J126" s="179"/>
      <c r="K126" s="179"/>
      <c r="L126" s="179"/>
      <c r="M126" s="179" t="s">
        <v>26</v>
      </c>
      <c r="N126" s="179" t="s">
        <v>26</v>
      </c>
      <c r="O126" s="179"/>
      <c r="P126" s="179"/>
      <c r="Q126" s="179"/>
      <c r="R126" s="179"/>
      <c r="S126" s="179"/>
      <c r="T126" s="179"/>
      <c r="U126" s="179"/>
      <c r="V126" s="180"/>
      <c r="W126" s="180"/>
      <c r="X126" s="179"/>
      <c r="Y126" s="179"/>
      <c r="Z126" s="179"/>
      <c r="AA126" s="78"/>
      <c r="AB126" s="179"/>
      <c r="AC126" s="179"/>
      <c r="AD126" s="81" t="s">
        <v>584</v>
      </c>
      <c r="AE126" s="179"/>
      <c r="AF126" s="179"/>
      <c r="AG126" s="179"/>
      <c r="AH126" s="81">
        <v>84289</v>
      </c>
      <c r="AI126" s="38"/>
      <c r="AJ126" s="38"/>
      <c r="AK126" s="81">
        <v>84309</v>
      </c>
      <c r="AL126" s="38"/>
      <c r="AM126" s="38"/>
      <c r="AN126" s="81">
        <v>84329</v>
      </c>
      <c r="AO126" s="38"/>
      <c r="AP126" s="38"/>
      <c r="AQ126" s="81">
        <v>84349</v>
      </c>
      <c r="AR126" s="38"/>
      <c r="AS126" s="38"/>
      <c r="AT126" s="81">
        <v>84369</v>
      </c>
      <c r="AU126" s="38"/>
      <c r="AV126" s="38"/>
      <c r="AW126" s="81">
        <v>79139</v>
      </c>
      <c r="AX126" s="38"/>
      <c r="AY126" s="38"/>
      <c r="AZ126" s="25">
        <v>116119</v>
      </c>
      <c r="BA126" s="38"/>
      <c r="BB126" s="38"/>
      <c r="BC126" s="25">
        <v>110429</v>
      </c>
      <c r="BD126" s="38"/>
      <c r="BE126" s="38"/>
      <c r="BF126" s="25"/>
      <c r="BG126" s="38"/>
      <c r="BH126" s="38"/>
      <c r="BI126" s="25"/>
      <c r="BJ126" s="38"/>
      <c r="BK126" s="38"/>
      <c r="BL126" s="25"/>
      <c r="BM126" s="38"/>
      <c r="BN126" s="38"/>
      <c r="BO126" s="25"/>
      <c r="BP126" s="38"/>
      <c r="BQ126" s="38"/>
    </row>
    <row r="127" spans="1:69" x14ac:dyDescent="0.2">
      <c r="A127" s="30" t="s">
        <v>24</v>
      </c>
      <c r="B127" s="30" t="s">
        <v>25</v>
      </c>
      <c r="C127" s="30">
        <f t="shared" si="1"/>
        <v>0</v>
      </c>
      <c r="D127" s="178"/>
      <c r="E127" s="179"/>
      <c r="F127" s="179"/>
      <c r="G127" s="179"/>
      <c r="H127" s="179"/>
      <c r="I127" s="179"/>
      <c r="J127" s="179"/>
      <c r="K127" s="179"/>
      <c r="L127" s="179"/>
      <c r="M127" s="179" t="s">
        <v>26</v>
      </c>
      <c r="N127" s="179" t="s">
        <v>26</v>
      </c>
      <c r="O127" s="179"/>
      <c r="P127" s="179"/>
      <c r="Q127" s="179"/>
      <c r="R127" s="179"/>
      <c r="S127" s="179"/>
      <c r="T127" s="179"/>
      <c r="U127" s="179"/>
      <c r="V127" s="180"/>
      <c r="W127" s="180"/>
      <c r="X127" s="179"/>
      <c r="Y127" s="179"/>
      <c r="Z127" s="179"/>
      <c r="AA127" s="78"/>
      <c r="AB127" s="179"/>
      <c r="AC127" s="179"/>
      <c r="AD127" s="81" t="s">
        <v>584</v>
      </c>
      <c r="AE127" s="179"/>
      <c r="AF127" s="179"/>
      <c r="AG127" s="179"/>
      <c r="AH127" s="81">
        <v>84289</v>
      </c>
      <c r="AI127" s="38"/>
      <c r="AJ127" s="38"/>
      <c r="AK127" s="81">
        <v>84309</v>
      </c>
      <c r="AL127" s="38"/>
      <c r="AM127" s="38"/>
      <c r="AN127" s="81">
        <v>84329</v>
      </c>
      <c r="AO127" s="38"/>
      <c r="AP127" s="38"/>
      <c r="AQ127" s="81">
        <v>84349</v>
      </c>
      <c r="AR127" s="38"/>
      <c r="AS127" s="38"/>
      <c r="AT127" s="81">
        <v>84369</v>
      </c>
      <c r="AU127" s="38"/>
      <c r="AV127" s="38"/>
      <c r="AW127" s="81">
        <v>79139</v>
      </c>
      <c r="AX127" s="38"/>
      <c r="AY127" s="38"/>
      <c r="AZ127" s="25">
        <v>116119</v>
      </c>
      <c r="BA127" s="38"/>
      <c r="BB127" s="38"/>
      <c r="BC127" s="25">
        <v>110429</v>
      </c>
      <c r="BD127" s="38"/>
      <c r="BE127" s="38"/>
      <c r="BF127" s="25"/>
      <c r="BG127" s="38"/>
      <c r="BH127" s="38"/>
      <c r="BI127" s="25"/>
      <c r="BJ127" s="38"/>
      <c r="BK127" s="38"/>
      <c r="BL127" s="25"/>
      <c r="BM127" s="38"/>
      <c r="BN127" s="38"/>
      <c r="BO127" s="25"/>
      <c r="BP127" s="38"/>
      <c r="BQ127" s="38"/>
    </row>
    <row r="128" spans="1:69" x14ac:dyDescent="0.2">
      <c r="A128" s="30" t="s">
        <v>24</v>
      </c>
      <c r="B128" s="30" t="s">
        <v>25</v>
      </c>
      <c r="C128" s="30">
        <f t="shared" si="1"/>
        <v>0</v>
      </c>
      <c r="D128" s="178"/>
      <c r="E128" s="179"/>
      <c r="F128" s="179"/>
      <c r="G128" s="179"/>
      <c r="H128" s="179"/>
      <c r="I128" s="179"/>
      <c r="J128" s="179"/>
      <c r="K128" s="179"/>
      <c r="L128" s="179"/>
      <c r="M128" s="179" t="s">
        <v>26</v>
      </c>
      <c r="N128" s="179" t="s">
        <v>26</v>
      </c>
      <c r="O128" s="179"/>
      <c r="P128" s="179"/>
      <c r="Q128" s="179"/>
      <c r="R128" s="179"/>
      <c r="S128" s="179"/>
      <c r="T128" s="179"/>
      <c r="U128" s="179"/>
      <c r="V128" s="180"/>
      <c r="W128" s="180"/>
      <c r="X128" s="179"/>
      <c r="Y128" s="179"/>
      <c r="Z128" s="179"/>
      <c r="AA128" s="78"/>
      <c r="AB128" s="179"/>
      <c r="AC128" s="179"/>
      <c r="AD128" s="81" t="s">
        <v>584</v>
      </c>
      <c r="AE128" s="179"/>
      <c r="AF128" s="179"/>
      <c r="AG128" s="179"/>
      <c r="AH128" s="81">
        <v>84289</v>
      </c>
      <c r="AI128" s="38"/>
      <c r="AJ128" s="38"/>
      <c r="AK128" s="81">
        <v>84309</v>
      </c>
      <c r="AL128" s="38"/>
      <c r="AM128" s="38"/>
      <c r="AN128" s="81">
        <v>84329</v>
      </c>
      <c r="AO128" s="38"/>
      <c r="AP128" s="38"/>
      <c r="AQ128" s="81">
        <v>84349</v>
      </c>
      <c r="AR128" s="38"/>
      <c r="AS128" s="38"/>
      <c r="AT128" s="81">
        <v>84369</v>
      </c>
      <c r="AU128" s="38"/>
      <c r="AV128" s="38"/>
      <c r="AW128" s="81">
        <v>79139</v>
      </c>
      <c r="AX128" s="38"/>
      <c r="AY128" s="38"/>
      <c r="AZ128" s="25">
        <v>116119</v>
      </c>
      <c r="BA128" s="38"/>
      <c r="BB128" s="38"/>
      <c r="BC128" s="25">
        <v>110429</v>
      </c>
      <c r="BD128" s="38"/>
      <c r="BE128" s="38"/>
      <c r="BF128" s="25"/>
      <c r="BG128" s="38"/>
      <c r="BH128" s="38"/>
      <c r="BI128" s="25"/>
      <c r="BJ128" s="38"/>
      <c r="BK128" s="38"/>
      <c r="BL128" s="25"/>
      <c r="BM128" s="38"/>
      <c r="BN128" s="38"/>
      <c r="BO128" s="25"/>
      <c r="BP128" s="38"/>
      <c r="BQ128" s="38"/>
    </row>
    <row r="129" spans="1:69" x14ac:dyDescent="0.2">
      <c r="A129" s="30" t="s">
        <v>24</v>
      </c>
      <c r="B129" s="30" t="s">
        <v>25</v>
      </c>
      <c r="C129" s="30">
        <f t="shared" si="1"/>
        <v>0</v>
      </c>
      <c r="D129" s="178"/>
      <c r="E129" s="179"/>
      <c r="F129" s="179"/>
      <c r="G129" s="179"/>
      <c r="H129" s="179"/>
      <c r="I129" s="179"/>
      <c r="J129" s="179"/>
      <c r="K129" s="179"/>
      <c r="L129" s="179"/>
      <c r="M129" s="179" t="s">
        <v>26</v>
      </c>
      <c r="N129" s="179" t="s">
        <v>26</v>
      </c>
      <c r="O129" s="179"/>
      <c r="P129" s="179"/>
      <c r="Q129" s="179"/>
      <c r="R129" s="179"/>
      <c r="S129" s="179"/>
      <c r="T129" s="179"/>
      <c r="U129" s="179"/>
      <c r="V129" s="180"/>
      <c r="W129" s="180"/>
      <c r="X129" s="179"/>
      <c r="Y129" s="179"/>
      <c r="Z129" s="179"/>
      <c r="AA129" s="78"/>
      <c r="AB129" s="179"/>
      <c r="AC129" s="179"/>
      <c r="AD129" s="81" t="s">
        <v>584</v>
      </c>
      <c r="AE129" s="179"/>
      <c r="AF129" s="179"/>
      <c r="AG129" s="179"/>
      <c r="AH129" s="81">
        <v>84289</v>
      </c>
      <c r="AI129" s="38"/>
      <c r="AJ129" s="38"/>
      <c r="AK129" s="81">
        <v>84309</v>
      </c>
      <c r="AL129" s="38"/>
      <c r="AM129" s="38"/>
      <c r="AN129" s="81">
        <v>84329</v>
      </c>
      <c r="AO129" s="38"/>
      <c r="AP129" s="38"/>
      <c r="AQ129" s="81">
        <v>84349</v>
      </c>
      <c r="AR129" s="38"/>
      <c r="AS129" s="38"/>
      <c r="AT129" s="81">
        <v>84369</v>
      </c>
      <c r="AU129" s="38"/>
      <c r="AV129" s="38"/>
      <c r="AW129" s="81">
        <v>79139</v>
      </c>
      <c r="AX129" s="38"/>
      <c r="AY129" s="38"/>
      <c r="AZ129" s="25">
        <v>116119</v>
      </c>
      <c r="BA129" s="38"/>
      <c r="BB129" s="38"/>
      <c r="BC129" s="25">
        <v>110429</v>
      </c>
      <c r="BD129" s="38"/>
      <c r="BE129" s="38"/>
      <c r="BF129" s="25"/>
      <c r="BG129" s="38"/>
      <c r="BH129" s="38"/>
      <c r="BI129" s="25"/>
      <c r="BJ129" s="38"/>
      <c r="BK129" s="38"/>
      <c r="BL129" s="25"/>
      <c r="BM129" s="38"/>
      <c r="BN129" s="38"/>
      <c r="BO129" s="25"/>
      <c r="BP129" s="38"/>
      <c r="BQ129" s="38"/>
    </row>
    <row r="130" spans="1:69" x14ac:dyDescent="0.2">
      <c r="A130" s="30" t="s">
        <v>24</v>
      </c>
      <c r="B130" s="30" t="s">
        <v>25</v>
      </c>
      <c r="C130" s="30">
        <f t="shared" si="1"/>
        <v>0</v>
      </c>
      <c r="D130" s="178"/>
      <c r="E130" s="179"/>
      <c r="F130" s="179"/>
      <c r="G130" s="179"/>
      <c r="H130" s="179"/>
      <c r="I130" s="179"/>
      <c r="J130" s="179"/>
      <c r="K130" s="179"/>
      <c r="L130" s="179"/>
      <c r="M130" s="179" t="s">
        <v>26</v>
      </c>
      <c r="N130" s="179" t="s">
        <v>26</v>
      </c>
      <c r="O130" s="179"/>
      <c r="P130" s="179"/>
      <c r="Q130" s="179"/>
      <c r="R130" s="179"/>
      <c r="S130" s="179"/>
      <c r="T130" s="179"/>
      <c r="U130" s="179"/>
      <c r="V130" s="180"/>
      <c r="W130" s="180"/>
      <c r="X130" s="179"/>
      <c r="Y130" s="179"/>
      <c r="Z130" s="179"/>
      <c r="AA130" s="78"/>
      <c r="AB130" s="179"/>
      <c r="AC130" s="179"/>
      <c r="AD130" s="81" t="s">
        <v>584</v>
      </c>
      <c r="AE130" s="179"/>
      <c r="AF130" s="179"/>
      <c r="AG130" s="179"/>
      <c r="AH130" s="81">
        <v>84289</v>
      </c>
      <c r="AI130" s="38"/>
      <c r="AJ130" s="38"/>
      <c r="AK130" s="81">
        <v>84309</v>
      </c>
      <c r="AL130" s="38"/>
      <c r="AM130" s="38"/>
      <c r="AN130" s="81">
        <v>84329</v>
      </c>
      <c r="AO130" s="38"/>
      <c r="AP130" s="38"/>
      <c r="AQ130" s="81">
        <v>84349</v>
      </c>
      <c r="AR130" s="38"/>
      <c r="AS130" s="38"/>
      <c r="AT130" s="81">
        <v>84369</v>
      </c>
      <c r="AU130" s="38"/>
      <c r="AV130" s="38"/>
      <c r="AW130" s="81">
        <v>79139</v>
      </c>
      <c r="AX130" s="38"/>
      <c r="AY130" s="38"/>
      <c r="AZ130" s="25">
        <v>116119</v>
      </c>
      <c r="BA130" s="38"/>
      <c r="BB130" s="38"/>
      <c r="BC130" s="25">
        <v>110429</v>
      </c>
      <c r="BD130" s="38"/>
      <c r="BE130" s="38"/>
      <c r="BF130" s="25"/>
      <c r="BG130" s="38"/>
      <c r="BH130" s="38"/>
      <c r="BI130" s="25"/>
      <c r="BJ130" s="38"/>
      <c r="BK130" s="38"/>
      <c r="BL130" s="25"/>
      <c r="BM130" s="38"/>
      <c r="BN130" s="38"/>
      <c r="BO130" s="25"/>
      <c r="BP130" s="38"/>
      <c r="BQ130" s="38"/>
    </row>
    <row r="131" spans="1:69" x14ac:dyDescent="0.2">
      <c r="A131" s="30" t="s">
        <v>24</v>
      </c>
      <c r="B131" s="30" t="s">
        <v>25</v>
      </c>
      <c r="C131" s="30">
        <f t="shared" si="1"/>
        <v>0</v>
      </c>
      <c r="D131" s="178"/>
      <c r="E131" s="179"/>
      <c r="F131" s="179"/>
      <c r="G131" s="179"/>
      <c r="H131" s="179"/>
      <c r="I131" s="179"/>
      <c r="J131" s="179"/>
      <c r="K131" s="179"/>
      <c r="L131" s="179"/>
      <c r="M131" s="179" t="s">
        <v>26</v>
      </c>
      <c r="N131" s="179" t="s">
        <v>26</v>
      </c>
      <c r="O131" s="179"/>
      <c r="P131" s="179"/>
      <c r="Q131" s="179"/>
      <c r="R131" s="179"/>
      <c r="S131" s="179"/>
      <c r="T131" s="179"/>
      <c r="U131" s="179"/>
      <c r="V131" s="180"/>
      <c r="W131" s="180"/>
      <c r="X131" s="179"/>
      <c r="Y131" s="179"/>
      <c r="Z131" s="179"/>
      <c r="AA131" s="78"/>
      <c r="AB131" s="179"/>
      <c r="AC131" s="179"/>
      <c r="AD131" s="81" t="s">
        <v>584</v>
      </c>
      <c r="AE131" s="179"/>
      <c r="AF131" s="179"/>
      <c r="AG131" s="179"/>
      <c r="AH131" s="81">
        <v>84289</v>
      </c>
      <c r="AI131" s="38"/>
      <c r="AJ131" s="38"/>
      <c r="AK131" s="81">
        <v>84309</v>
      </c>
      <c r="AL131" s="38"/>
      <c r="AM131" s="38"/>
      <c r="AN131" s="81">
        <v>84329</v>
      </c>
      <c r="AO131" s="38"/>
      <c r="AP131" s="38"/>
      <c r="AQ131" s="81">
        <v>84349</v>
      </c>
      <c r="AR131" s="38"/>
      <c r="AS131" s="38"/>
      <c r="AT131" s="81">
        <v>84369</v>
      </c>
      <c r="AU131" s="38"/>
      <c r="AV131" s="38"/>
      <c r="AW131" s="81">
        <v>79139</v>
      </c>
      <c r="AX131" s="38"/>
      <c r="AY131" s="38"/>
      <c r="AZ131" s="25">
        <v>116119</v>
      </c>
      <c r="BA131" s="38"/>
      <c r="BB131" s="38"/>
      <c r="BC131" s="25">
        <v>110429</v>
      </c>
      <c r="BD131" s="38"/>
      <c r="BE131" s="38"/>
      <c r="BF131" s="25"/>
      <c r="BG131" s="38"/>
      <c r="BH131" s="38"/>
      <c r="BI131" s="25"/>
      <c r="BJ131" s="38"/>
      <c r="BK131" s="38"/>
      <c r="BL131" s="25"/>
      <c r="BM131" s="38"/>
      <c r="BN131" s="38"/>
      <c r="BO131" s="25"/>
      <c r="BP131" s="38"/>
      <c r="BQ131" s="38"/>
    </row>
    <row r="132" spans="1:69" x14ac:dyDescent="0.2">
      <c r="A132" s="30" t="s">
        <v>24</v>
      </c>
      <c r="B132" s="30" t="s">
        <v>25</v>
      </c>
      <c r="C132" s="30">
        <f t="shared" si="1"/>
        <v>0</v>
      </c>
      <c r="D132" s="178"/>
      <c r="E132" s="179"/>
      <c r="F132" s="179"/>
      <c r="G132" s="179"/>
      <c r="H132" s="179"/>
      <c r="I132" s="179"/>
      <c r="J132" s="179"/>
      <c r="K132" s="179"/>
      <c r="L132" s="179"/>
      <c r="M132" s="179" t="s">
        <v>26</v>
      </c>
      <c r="N132" s="179" t="s">
        <v>26</v>
      </c>
      <c r="O132" s="179"/>
      <c r="P132" s="179"/>
      <c r="Q132" s="179"/>
      <c r="R132" s="179"/>
      <c r="S132" s="179"/>
      <c r="T132" s="179"/>
      <c r="U132" s="179"/>
      <c r="V132" s="180"/>
      <c r="W132" s="180"/>
      <c r="X132" s="179"/>
      <c r="Y132" s="179"/>
      <c r="Z132" s="179"/>
      <c r="AA132" s="78"/>
      <c r="AB132" s="179"/>
      <c r="AC132" s="179"/>
      <c r="AD132" s="81" t="s">
        <v>584</v>
      </c>
      <c r="AE132" s="179"/>
      <c r="AF132" s="179"/>
      <c r="AG132" s="179"/>
      <c r="AH132" s="81">
        <v>84289</v>
      </c>
      <c r="AI132" s="38"/>
      <c r="AJ132" s="38"/>
      <c r="AK132" s="81">
        <v>84309</v>
      </c>
      <c r="AL132" s="38"/>
      <c r="AM132" s="38"/>
      <c r="AN132" s="81">
        <v>84329</v>
      </c>
      <c r="AO132" s="38"/>
      <c r="AP132" s="38"/>
      <c r="AQ132" s="81">
        <v>84349</v>
      </c>
      <c r="AR132" s="38"/>
      <c r="AS132" s="38"/>
      <c r="AT132" s="81">
        <v>84369</v>
      </c>
      <c r="AU132" s="38"/>
      <c r="AV132" s="38"/>
      <c r="AW132" s="81">
        <v>79139</v>
      </c>
      <c r="AX132" s="38"/>
      <c r="AY132" s="38"/>
      <c r="AZ132" s="25">
        <v>116119</v>
      </c>
      <c r="BA132" s="38"/>
      <c r="BB132" s="38"/>
      <c r="BC132" s="25">
        <v>110429</v>
      </c>
      <c r="BD132" s="38"/>
      <c r="BE132" s="38"/>
      <c r="BF132" s="25"/>
      <c r="BG132" s="38"/>
      <c r="BH132" s="38"/>
      <c r="BI132" s="25"/>
      <c r="BJ132" s="38"/>
      <c r="BK132" s="38"/>
      <c r="BL132" s="25"/>
      <c r="BM132" s="38"/>
      <c r="BN132" s="38"/>
      <c r="BO132" s="25"/>
      <c r="BP132" s="38"/>
      <c r="BQ132" s="38"/>
    </row>
    <row r="133" spans="1:69" x14ac:dyDescent="0.2">
      <c r="A133" s="30" t="s">
        <v>24</v>
      </c>
      <c r="B133" s="30" t="s">
        <v>25</v>
      </c>
      <c r="C133" s="30">
        <f t="shared" si="1"/>
        <v>0</v>
      </c>
      <c r="D133" s="178"/>
      <c r="E133" s="179"/>
      <c r="F133" s="179"/>
      <c r="G133" s="179"/>
      <c r="H133" s="179"/>
      <c r="I133" s="179"/>
      <c r="J133" s="179"/>
      <c r="K133" s="179"/>
      <c r="L133" s="179"/>
      <c r="M133" s="179" t="s">
        <v>26</v>
      </c>
      <c r="N133" s="179" t="s">
        <v>26</v>
      </c>
      <c r="O133" s="179"/>
      <c r="P133" s="179"/>
      <c r="Q133" s="179"/>
      <c r="R133" s="179"/>
      <c r="S133" s="179"/>
      <c r="T133" s="179"/>
      <c r="U133" s="179"/>
      <c r="V133" s="180"/>
      <c r="W133" s="180"/>
      <c r="X133" s="179"/>
      <c r="Y133" s="179"/>
      <c r="Z133" s="179"/>
      <c r="AA133" s="78"/>
      <c r="AB133" s="179"/>
      <c r="AC133" s="179"/>
      <c r="AD133" s="81" t="s">
        <v>584</v>
      </c>
      <c r="AE133" s="179"/>
      <c r="AF133" s="179"/>
      <c r="AG133" s="179"/>
      <c r="AH133" s="81">
        <v>84289</v>
      </c>
      <c r="AI133" s="38"/>
      <c r="AJ133" s="38"/>
      <c r="AK133" s="81">
        <v>84309</v>
      </c>
      <c r="AL133" s="38"/>
      <c r="AM133" s="38"/>
      <c r="AN133" s="81">
        <v>84329</v>
      </c>
      <c r="AO133" s="38"/>
      <c r="AP133" s="38"/>
      <c r="AQ133" s="81">
        <v>84349</v>
      </c>
      <c r="AR133" s="38"/>
      <c r="AS133" s="38"/>
      <c r="AT133" s="81">
        <v>84369</v>
      </c>
      <c r="AU133" s="38"/>
      <c r="AV133" s="38"/>
      <c r="AW133" s="81">
        <v>79139</v>
      </c>
      <c r="AX133" s="38"/>
      <c r="AY133" s="38"/>
      <c r="AZ133" s="25">
        <v>116119</v>
      </c>
      <c r="BA133" s="38"/>
      <c r="BB133" s="38"/>
      <c r="BC133" s="25">
        <v>110429</v>
      </c>
      <c r="BD133" s="38"/>
      <c r="BE133" s="38"/>
      <c r="BF133" s="25"/>
      <c r="BG133" s="38"/>
      <c r="BH133" s="38"/>
      <c r="BI133" s="25"/>
      <c r="BJ133" s="38"/>
      <c r="BK133" s="38"/>
      <c r="BL133" s="25"/>
      <c r="BM133" s="38"/>
      <c r="BN133" s="38"/>
      <c r="BO133" s="25"/>
      <c r="BP133" s="38"/>
      <c r="BQ133" s="38"/>
    </row>
    <row r="134" spans="1:69" x14ac:dyDescent="0.2">
      <c r="A134" s="30" t="s">
        <v>24</v>
      </c>
      <c r="B134" s="30" t="s">
        <v>25</v>
      </c>
      <c r="C134" s="30">
        <f t="shared" si="1"/>
        <v>0</v>
      </c>
      <c r="D134" s="178"/>
      <c r="E134" s="179"/>
      <c r="F134" s="179"/>
      <c r="G134" s="179"/>
      <c r="H134" s="179"/>
      <c r="I134" s="179"/>
      <c r="J134" s="179"/>
      <c r="K134" s="179"/>
      <c r="L134" s="179"/>
      <c r="M134" s="179" t="s">
        <v>26</v>
      </c>
      <c r="N134" s="179" t="s">
        <v>26</v>
      </c>
      <c r="O134" s="179"/>
      <c r="P134" s="179"/>
      <c r="Q134" s="179"/>
      <c r="R134" s="179"/>
      <c r="S134" s="179"/>
      <c r="T134" s="179"/>
      <c r="U134" s="179"/>
      <c r="V134" s="180"/>
      <c r="W134" s="180"/>
      <c r="X134" s="179"/>
      <c r="Y134" s="179"/>
      <c r="Z134" s="179"/>
      <c r="AA134" s="78"/>
      <c r="AB134" s="179"/>
      <c r="AC134" s="179"/>
      <c r="AD134" s="81" t="s">
        <v>584</v>
      </c>
      <c r="AE134" s="179"/>
      <c r="AF134" s="179"/>
      <c r="AG134" s="179"/>
      <c r="AH134" s="81">
        <v>84289</v>
      </c>
      <c r="AI134" s="38"/>
      <c r="AJ134" s="38"/>
      <c r="AK134" s="81">
        <v>84309</v>
      </c>
      <c r="AL134" s="38"/>
      <c r="AM134" s="38"/>
      <c r="AN134" s="81">
        <v>84329</v>
      </c>
      <c r="AO134" s="38"/>
      <c r="AP134" s="38"/>
      <c r="AQ134" s="81">
        <v>84349</v>
      </c>
      <c r="AR134" s="38"/>
      <c r="AS134" s="38"/>
      <c r="AT134" s="81">
        <v>84369</v>
      </c>
      <c r="AU134" s="38"/>
      <c r="AV134" s="38"/>
      <c r="AW134" s="81">
        <v>79139</v>
      </c>
      <c r="AX134" s="38"/>
      <c r="AY134" s="38"/>
      <c r="AZ134" s="25">
        <v>116119</v>
      </c>
      <c r="BA134" s="38"/>
      <c r="BB134" s="38"/>
      <c r="BC134" s="25">
        <v>110429</v>
      </c>
      <c r="BD134" s="38"/>
      <c r="BE134" s="38"/>
      <c r="BF134" s="25"/>
      <c r="BG134" s="38"/>
      <c r="BH134" s="38"/>
      <c r="BI134" s="25"/>
      <c r="BJ134" s="38"/>
      <c r="BK134" s="38"/>
      <c r="BL134" s="25"/>
      <c r="BM134" s="38"/>
      <c r="BN134" s="38"/>
      <c r="BO134" s="25"/>
      <c r="BP134" s="38"/>
      <c r="BQ134" s="38"/>
    </row>
    <row r="135" spans="1:69" x14ac:dyDescent="0.2">
      <c r="A135" s="30" t="s">
        <v>24</v>
      </c>
      <c r="B135" s="30" t="s">
        <v>25</v>
      </c>
      <c r="C135" s="30">
        <f t="shared" ref="C135:C198" si="2">$I$13</f>
        <v>0</v>
      </c>
      <c r="D135" s="178"/>
      <c r="E135" s="179"/>
      <c r="F135" s="179"/>
      <c r="G135" s="179"/>
      <c r="H135" s="179"/>
      <c r="I135" s="179"/>
      <c r="J135" s="179"/>
      <c r="K135" s="179"/>
      <c r="L135" s="179"/>
      <c r="M135" s="179" t="s">
        <v>26</v>
      </c>
      <c r="N135" s="179" t="s">
        <v>26</v>
      </c>
      <c r="O135" s="179"/>
      <c r="P135" s="179"/>
      <c r="Q135" s="179"/>
      <c r="R135" s="179"/>
      <c r="S135" s="179"/>
      <c r="T135" s="179"/>
      <c r="U135" s="179"/>
      <c r="V135" s="180"/>
      <c r="W135" s="180"/>
      <c r="X135" s="179"/>
      <c r="Y135" s="179"/>
      <c r="Z135" s="179"/>
      <c r="AA135" s="78"/>
      <c r="AB135" s="179"/>
      <c r="AC135" s="179"/>
      <c r="AD135" s="81" t="s">
        <v>584</v>
      </c>
      <c r="AE135" s="179"/>
      <c r="AF135" s="179"/>
      <c r="AG135" s="179"/>
      <c r="AH135" s="81">
        <v>84289</v>
      </c>
      <c r="AI135" s="38"/>
      <c r="AJ135" s="38"/>
      <c r="AK135" s="81">
        <v>84309</v>
      </c>
      <c r="AL135" s="38"/>
      <c r="AM135" s="38"/>
      <c r="AN135" s="81">
        <v>84329</v>
      </c>
      <c r="AO135" s="38"/>
      <c r="AP135" s="38"/>
      <c r="AQ135" s="81">
        <v>84349</v>
      </c>
      <c r="AR135" s="38"/>
      <c r="AS135" s="38"/>
      <c r="AT135" s="81">
        <v>84369</v>
      </c>
      <c r="AU135" s="38"/>
      <c r="AV135" s="38"/>
      <c r="AW135" s="81">
        <v>79139</v>
      </c>
      <c r="AX135" s="38"/>
      <c r="AY135" s="38"/>
      <c r="AZ135" s="25">
        <v>116119</v>
      </c>
      <c r="BA135" s="38"/>
      <c r="BB135" s="38"/>
      <c r="BC135" s="25">
        <v>110429</v>
      </c>
      <c r="BD135" s="38"/>
      <c r="BE135" s="38"/>
      <c r="BF135" s="25"/>
      <c r="BG135" s="38"/>
      <c r="BH135" s="38"/>
      <c r="BI135" s="25"/>
      <c r="BJ135" s="38"/>
      <c r="BK135" s="38"/>
      <c r="BL135" s="25"/>
      <c r="BM135" s="38"/>
      <c r="BN135" s="38"/>
      <c r="BO135" s="25"/>
      <c r="BP135" s="38"/>
      <c r="BQ135" s="38"/>
    </row>
    <row r="136" spans="1:69" x14ac:dyDescent="0.2">
      <c r="A136" s="30" t="s">
        <v>24</v>
      </c>
      <c r="B136" s="30" t="s">
        <v>25</v>
      </c>
      <c r="C136" s="30">
        <f t="shared" si="2"/>
        <v>0</v>
      </c>
      <c r="D136" s="178"/>
      <c r="E136" s="179"/>
      <c r="F136" s="179"/>
      <c r="G136" s="179"/>
      <c r="H136" s="179"/>
      <c r="I136" s="179"/>
      <c r="J136" s="179"/>
      <c r="K136" s="179"/>
      <c r="L136" s="179"/>
      <c r="M136" s="179" t="s">
        <v>26</v>
      </c>
      <c r="N136" s="179" t="s">
        <v>26</v>
      </c>
      <c r="O136" s="179"/>
      <c r="P136" s="179"/>
      <c r="Q136" s="179"/>
      <c r="R136" s="179"/>
      <c r="S136" s="179"/>
      <c r="T136" s="179"/>
      <c r="U136" s="179"/>
      <c r="V136" s="180"/>
      <c r="W136" s="180"/>
      <c r="X136" s="179"/>
      <c r="Y136" s="179"/>
      <c r="Z136" s="179"/>
      <c r="AA136" s="78"/>
      <c r="AB136" s="179"/>
      <c r="AC136" s="179"/>
      <c r="AD136" s="81" t="s">
        <v>584</v>
      </c>
      <c r="AE136" s="179"/>
      <c r="AF136" s="179"/>
      <c r="AG136" s="179"/>
      <c r="AH136" s="81">
        <v>84289</v>
      </c>
      <c r="AI136" s="38"/>
      <c r="AJ136" s="38"/>
      <c r="AK136" s="81">
        <v>84309</v>
      </c>
      <c r="AL136" s="38"/>
      <c r="AM136" s="38"/>
      <c r="AN136" s="81">
        <v>84329</v>
      </c>
      <c r="AO136" s="38"/>
      <c r="AP136" s="38"/>
      <c r="AQ136" s="81">
        <v>84349</v>
      </c>
      <c r="AR136" s="38"/>
      <c r="AS136" s="38"/>
      <c r="AT136" s="81">
        <v>84369</v>
      </c>
      <c r="AU136" s="38"/>
      <c r="AV136" s="38"/>
      <c r="AW136" s="81">
        <v>79139</v>
      </c>
      <c r="AX136" s="38"/>
      <c r="AY136" s="38"/>
      <c r="AZ136" s="25">
        <v>116119</v>
      </c>
      <c r="BA136" s="38"/>
      <c r="BB136" s="38"/>
      <c r="BC136" s="25">
        <v>110429</v>
      </c>
      <c r="BD136" s="38"/>
      <c r="BE136" s="38"/>
      <c r="BF136" s="25"/>
      <c r="BG136" s="38"/>
      <c r="BH136" s="38"/>
      <c r="BI136" s="25"/>
      <c r="BJ136" s="38"/>
      <c r="BK136" s="38"/>
      <c r="BL136" s="25"/>
      <c r="BM136" s="38"/>
      <c r="BN136" s="38"/>
      <c r="BO136" s="25"/>
      <c r="BP136" s="38"/>
      <c r="BQ136" s="38"/>
    </row>
    <row r="137" spans="1:69" x14ac:dyDescent="0.2">
      <c r="A137" s="30" t="s">
        <v>24</v>
      </c>
      <c r="B137" s="30" t="s">
        <v>25</v>
      </c>
      <c r="C137" s="30">
        <f t="shared" si="2"/>
        <v>0</v>
      </c>
      <c r="D137" s="178"/>
      <c r="E137" s="179"/>
      <c r="F137" s="179"/>
      <c r="G137" s="179"/>
      <c r="H137" s="179"/>
      <c r="I137" s="179"/>
      <c r="J137" s="179"/>
      <c r="K137" s="179"/>
      <c r="L137" s="179"/>
      <c r="M137" s="179" t="s">
        <v>26</v>
      </c>
      <c r="N137" s="179" t="s">
        <v>26</v>
      </c>
      <c r="O137" s="179"/>
      <c r="P137" s="179"/>
      <c r="Q137" s="179"/>
      <c r="R137" s="179"/>
      <c r="S137" s="179"/>
      <c r="T137" s="179"/>
      <c r="U137" s="179"/>
      <c r="V137" s="180"/>
      <c r="W137" s="180"/>
      <c r="X137" s="179"/>
      <c r="Y137" s="179"/>
      <c r="Z137" s="179"/>
      <c r="AA137" s="78"/>
      <c r="AB137" s="179"/>
      <c r="AC137" s="179"/>
      <c r="AD137" s="81" t="s">
        <v>584</v>
      </c>
      <c r="AE137" s="179"/>
      <c r="AF137" s="179"/>
      <c r="AG137" s="179"/>
      <c r="AH137" s="81">
        <v>84289</v>
      </c>
      <c r="AI137" s="38"/>
      <c r="AJ137" s="38"/>
      <c r="AK137" s="81">
        <v>84309</v>
      </c>
      <c r="AL137" s="38"/>
      <c r="AM137" s="38"/>
      <c r="AN137" s="81">
        <v>84329</v>
      </c>
      <c r="AO137" s="38"/>
      <c r="AP137" s="38"/>
      <c r="AQ137" s="81">
        <v>84349</v>
      </c>
      <c r="AR137" s="38"/>
      <c r="AS137" s="38"/>
      <c r="AT137" s="81">
        <v>84369</v>
      </c>
      <c r="AU137" s="38"/>
      <c r="AV137" s="38"/>
      <c r="AW137" s="81">
        <v>79139</v>
      </c>
      <c r="AX137" s="38"/>
      <c r="AY137" s="38"/>
      <c r="AZ137" s="25">
        <v>116119</v>
      </c>
      <c r="BA137" s="38"/>
      <c r="BB137" s="38"/>
      <c r="BC137" s="25">
        <v>110429</v>
      </c>
      <c r="BD137" s="38"/>
      <c r="BE137" s="38"/>
      <c r="BF137" s="25"/>
      <c r="BG137" s="38"/>
      <c r="BH137" s="38"/>
      <c r="BI137" s="25"/>
      <c r="BJ137" s="38"/>
      <c r="BK137" s="38"/>
      <c r="BL137" s="25"/>
      <c r="BM137" s="38"/>
      <c r="BN137" s="38"/>
      <c r="BO137" s="25"/>
      <c r="BP137" s="38"/>
      <c r="BQ137" s="38"/>
    </row>
    <row r="138" spans="1:69" x14ac:dyDescent="0.2">
      <c r="A138" s="30" t="s">
        <v>24</v>
      </c>
      <c r="B138" s="30" t="s">
        <v>25</v>
      </c>
      <c r="C138" s="30">
        <f t="shared" si="2"/>
        <v>0</v>
      </c>
      <c r="D138" s="178"/>
      <c r="E138" s="179"/>
      <c r="F138" s="179"/>
      <c r="G138" s="179"/>
      <c r="H138" s="179"/>
      <c r="I138" s="179"/>
      <c r="J138" s="179"/>
      <c r="K138" s="179"/>
      <c r="L138" s="179"/>
      <c r="M138" s="179" t="s">
        <v>26</v>
      </c>
      <c r="N138" s="179" t="s">
        <v>26</v>
      </c>
      <c r="O138" s="179"/>
      <c r="P138" s="179"/>
      <c r="Q138" s="179"/>
      <c r="R138" s="179"/>
      <c r="S138" s="179"/>
      <c r="T138" s="179"/>
      <c r="U138" s="179"/>
      <c r="V138" s="180"/>
      <c r="W138" s="180"/>
      <c r="X138" s="179"/>
      <c r="Y138" s="179"/>
      <c r="Z138" s="179"/>
      <c r="AA138" s="78"/>
      <c r="AB138" s="179"/>
      <c r="AC138" s="179"/>
      <c r="AD138" s="81" t="s">
        <v>584</v>
      </c>
      <c r="AE138" s="179"/>
      <c r="AF138" s="179"/>
      <c r="AG138" s="179"/>
      <c r="AH138" s="81">
        <v>84289</v>
      </c>
      <c r="AI138" s="38"/>
      <c r="AJ138" s="38"/>
      <c r="AK138" s="81">
        <v>84309</v>
      </c>
      <c r="AL138" s="38"/>
      <c r="AM138" s="38"/>
      <c r="AN138" s="81">
        <v>84329</v>
      </c>
      <c r="AO138" s="38"/>
      <c r="AP138" s="38"/>
      <c r="AQ138" s="81">
        <v>84349</v>
      </c>
      <c r="AR138" s="38"/>
      <c r="AS138" s="38"/>
      <c r="AT138" s="81">
        <v>84369</v>
      </c>
      <c r="AU138" s="38"/>
      <c r="AV138" s="38"/>
      <c r="AW138" s="81">
        <v>79139</v>
      </c>
      <c r="AX138" s="38"/>
      <c r="AY138" s="38"/>
      <c r="AZ138" s="25">
        <v>116119</v>
      </c>
      <c r="BA138" s="38"/>
      <c r="BB138" s="38"/>
      <c r="BC138" s="25">
        <v>110429</v>
      </c>
      <c r="BD138" s="38"/>
      <c r="BE138" s="38"/>
      <c r="BF138" s="25"/>
      <c r="BG138" s="38"/>
      <c r="BH138" s="38"/>
      <c r="BI138" s="25"/>
      <c r="BJ138" s="38"/>
      <c r="BK138" s="38"/>
      <c r="BL138" s="25"/>
      <c r="BM138" s="38"/>
      <c r="BN138" s="38"/>
      <c r="BO138" s="25"/>
      <c r="BP138" s="38"/>
      <c r="BQ138" s="38"/>
    </row>
    <row r="139" spans="1:69" x14ac:dyDescent="0.2">
      <c r="A139" s="30" t="s">
        <v>24</v>
      </c>
      <c r="B139" s="30" t="s">
        <v>25</v>
      </c>
      <c r="C139" s="30">
        <f t="shared" si="2"/>
        <v>0</v>
      </c>
      <c r="D139" s="178"/>
      <c r="E139" s="179"/>
      <c r="F139" s="179"/>
      <c r="G139" s="179"/>
      <c r="H139" s="179"/>
      <c r="I139" s="179"/>
      <c r="J139" s="179"/>
      <c r="K139" s="179"/>
      <c r="L139" s="179"/>
      <c r="M139" s="179" t="s">
        <v>26</v>
      </c>
      <c r="N139" s="179" t="s">
        <v>26</v>
      </c>
      <c r="O139" s="179"/>
      <c r="P139" s="179"/>
      <c r="Q139" s="179"/>
      <c r="R139" s="179"/>
      <c r="S139" s="179"/>
      <c r="T139" s="179"/>
      <c r="U139" s="179"/>
      <c r="V139" s="180"/>
      <c r="W139" s="180"/>
      <c r="X139" s="179"/>
      <c r="Y139" s="179"/>
      <c r="Z139" s="179"/>
      <c r="AA139" s="78"/>
      <c r="AB139" s="179"/>
      <c r="AC139" s="179"/>
      <c r="AD139" s="81" t="s">
        <v>584</v>
      </c>
      <c r="AE139" s="179"/>
      <c r="AF139" s="179"/>
      <c r="AG139" s="179"/>
      <c r="AH139" s="81">
        <v>84289</v>
      </c>
      <c r="AI139" s="38"/>
      <c r="AJ139" s="38"/>
      <c r="AK139" s="81">
        <v>84309</v>
      </c>
      <c r="AL139" s="38"/>
      <c r="AM139" s="38"/>
      <c r="AN139" s="81">
        <v>84329</v>
      </c>
      <c r="AO139" s="38"/>
      <c r="AP139" s="38"/>
      <c r="AQ139" s="81">
        <v>84349</v>
      </c>
      <c r="AR139" s="38"/>
      <c r="AS139" s="38"/>
      <c r="AT139" s="81">
        <v>84369</v>
      </c>
      <c r="AU139" s="38"/>
      <c r="AV139" s="38"/>
      <c r="AW139" s="81">
        <v>79139</v>
      </c>
      <c r="AX139" s="38"/>
      <c r="AY139" s="38"/>
      <c r="AZ139" s="25">
        <v>116119</v>
      </c>
      <c r="BA139" s="38"/>
      <c r="BB139" s="38"/>
      <c r="BC139" s="25">
        <v>110429</v>
      </c>
      <c r="BD139" s="38"/>
      <c r="BE139" s="38"/>
      <c r="BF139" s="25"/>
      <c r="BG139" s="38"/>
      <c r="BH139" s="38"/>
      <c r="BI139" s="25"/>
      <c r="BJ139" s="38"/>
      <c r="BK139" s="38"/>
      <c r="BL139" s="25"/>
      <c r="BM139" s="38"/>
      <c r="BN139" s="38"/>
      <c r="BO139" s="25"/>
      <c r="BP139" s="38"/>
      <c r="BQ139" s="38"/>
    </row>
    <row r="140" spans="1:69" x14ac:dyDescent="0.2">
      <c r="A140" s="30" t="s">
        <v>24</v>
      </c>
      <c r="B140" s="30" t="s">
        <v>25</v>
      </c>
      <c r="C140" s="30">
        <f t="shared" si="2"/>
        <v>0</v>
      </c>
      <c r="D140" s="178"/>
      <c r="E140" s="179"/>
      <c r="F140" s="179"/>
      <c r="G140" s="179"/>
      <c r="H140" s="179"/>
      <c r="I140" s="179"/>
      <c r="J140" s="179"/>
      <c r="K140" s="179"/>
      <c r="L140" s="179"/>
      <c r="M140" s="179" t="s">
        <v>26</v>
      </c>
      <c r="N140" s="179" t="s">
        <v>26</v>
      </c>
      <c r="O140" s="179"/>
      <c r="P140" s="179"/>
      <c r="Q140" s="179"/>
      <c r="R140" s="179"/>
      <c r="S140" s="179"/>
      <c r="T140" s="179"/>
      <c r="U140" s="179"/>
      <c r="V140" s="180"/>
      <c r="W140" s="180"/>
      <c r="X140" s="179"/>
      <c r="Y140" s="179"/>
      <c r="Z140" s="179"/>
      <c r="AA140" s="78"/>
      <c r="AB140" s="179"/>
      <c r="AC140" s="179"/>
      <c r="AD140" s="81" t="s">
        <v>584</v>
      </c>
      <c r="AE140" s="179"/>
      <c r="AF140" s="179"/>
      <c r="AG140" s="179"/>
      <c r="AH140" s="81">
        <v>84289</v>
      </c>
      <c r="AI140" s="38"/>
      <c r="AJ140" s="38"/>
      <c r="AK140" s="81">
        <v>84309</v>
      </c>
      <c r="AL140" s="38"/>
      <c r="AM140" s="38"/>
      <c r="AN140" s="81">
        <v>84329</v>
      </c>
      <c r="AO140" s="38"/>
      <c r="AP140" s="38"/>
      <c r="AQ140" s="81">
        <v>84349</v>
      </c>
      <c r="AR140" s="38"/>
      <c r="AS140" s="38"/>
      <c r="AT140" s="81">
        <v>84369</v>
      </c>
      <c r="AU140" s="38"/>
      <c r="AV140" s="38"/>
      <c r="AW140" s="81">
        <v>79139</v>
      </c>
      <c r="AX140" s="38"/>
      <c r="AY140" s="38"/>
      <c r="AZ140" s="25">
        <v>116119</v>
      </c>
      <c r="BA140" s="38"/>
      <c r="BB140" s="38"/>
      <c r="BC140" s="25">
        <v>110429</v>
      </c>
      <c r="BD140" s="38"/>
      <c r="BE140" s="38"/>
      <c r="BF140" s="25"/>
      <c r="BG140" s="38"/>
      <c r="BH140" s="38"/>
      <c r="BI140" s="25"/>
      <c r="BJ140" s="38"/>
      <c r="BK140" s="38"/>
      <c r="BL140" s="25"/>
      <c r="BM140" s="38"/>
      <c r="BN140" s="38"/>
      <c r="BO140" s="25"/>
      <c r="BP140" s="38"/>
      <c r="BQ140" s="38"/>
    </row>
    <row r="141" spans="1:69" x14ac:dyDescent="0.2">
      <c r="A141" s="30" t="s">
        <v>24</v>
      </c>
      <c r="B141" s="30" t="s">
        <v>25</v>
      </c>
      <c r="C141" s="30">
        <f t="shared" si="2"/>
        <v>0</v>
      </c>
      <c r="D141" s="178"/>
      <c r="E141" s="179"/>
      <c r="F141" s="179"/>
      <c r="G141" s="179"/>
      <c r="H141" s="179"/>
      <c r="I141" s="179"/>
      <c r="J141" s="179"/>
      <c r="K141" s="179"/>
      <c r="L141" s="179"/>
      <c r="M141" s="179" t="s">
        <v>26</v>
      </c>
      <c r="N141" s="179" t="s">
        <v>26</v>
      </c>
      <c r="O141" s="179"/>
      <c r="P141" s="179"/>
      <c r="Q141" s="179"/>
      <c r="R141" s="179"/>
      <c r="S141" s="179"/>
      <c r="T141" s="179"/>
      <c r="U141" s="179"/>
      <c r="V141" s="180"/>
      <c r="W141" s="180"/>
      <c r="X141" s="179"/>
      <c r="Y141" s="179"/>
      <c r="Z141" s="179"/>
      <c r="AA141" s="78"/>
      <c r="AB141" s="179"/>
      <c r="AC141" s="179"/>
      <c r="AD141" s="81" t="s">
        <v>584</v>
      </c>
      <c r="AE141" s="179"/>
      <c r="AF141" s="179"/>
      <c r="AG141" s="179"/>
      <c r="AH141" s="81">
        <v>84289</v>
      </c>
      <c r="AI141" s="38"/>
      <c r="AJ141" s="38"/>
      <c r="AK141" s="81">
        <v>84309</v>
      </c>
      <c r="AL141" s="38"/>
      <c r="AM141" s="38"/>
      <c r="AN141" s="81">
        <v>84329</v>
      </c>
      <c r="AO141" s="38"/>
      <c r="AP141" s="38"/>
      <c r="AQ141" s="81">
        <v>84349</v>
      </c>
      <c r="AR141" s="38"/>
      <c r="AS141" s="38"/>
      <c r="AT141" s="81">
        <v>84369</v>
      </c>
      <c r="AU141" s="38"/>
      <c r="AV141" s="38"/>
      <c r="AW141" s="81">
        <v>79139</v>
      </c>
      <c r="AX141" s="38"/>
      <c r="AY141" s="38"/>
      <c r="AZ141" s="25">
        <v>116119</v>
      </c>
      <c r="BA141" s="38"/>
      <c r="BB141" s="38"/>
      <c r="BC141" s="25">
        <v>110429</v>
      </c>
      <c r="BD141" s="38"/>
      <c r="BE141" s="38"/>
      <c r="BF141" s="25"/>
      <c r="BG141" s="38"/>
      <c r="BH141" s="38"/>
      <c r="BI141" s="25"/>
      <c r="BJ141" s="38"/>
      <c r="BK141" s="38"/>
      <c r="BL141" s="25"/>
      <c r="BM141" s="38"/>
      <c r="BN141" s="38"/>
      <c r="BO141" s="25"/>
      <c r="BP141" s="38"/>
      <c r="BQ141" s="38"/>
    </row>
    <row r="142" spans="1:69" x14ac:dyDescent="0.2">
      <c r="A142" s="30" t="s">
        <v>24</v>
      </c>
      <c r="B142" s="30" t="s">
        <v>25</v>
      </c>
      <c r="C142" s="30">
        <f t="shared" si="2"/>
        <v>0</v>
      </c>
      <c r="D142" s="178"/>
      <c r="E142" s="179"/>
      <c r="F142" s="179"/>
      <c r="G142" s="179"/>
      <c r="H142" s="179"/>
      <c r="I142" s="179"/>
      <c r="J142" s="179"/>
      <c r="K142" s="179"/>
      <c r="L142" s="179"/>
      <c r="M142" s="179" t="s">
        <v>26</v>
      </c>
      <c r="N142" s="179" t="s">
        <v>26</v>
      </c>
      <c r="O142" s="179"/>
      <c r="P142" s="179"/>
      <c r="Q142" s="179"/>
      <c r="R142" s="179"/>
      <c r="S142" s="179"/>
      <c r="T142" s="179"/>
      <c r="U142" s="179"/>
      <c r="V142" s="180"/>
      <c r="W142" s="180"/>
      <c r="X142" s="179"/>
      <c r="Y142" s="179"/>
      <c r="Z142" s="179"/>
      <c r="AA142" s="78"/>
      <c r="AB142" s="179"/>
      <c r="AC142" s="179"/>
      <c r="AD142" s="81" t="s">
        <v>584</v>
      </c>
      <c r="AE142" s="179"/>
      <c r="AF142" s="179"/>
      <c r="AG142" s="179"/>
      <c r="AH142" s="81">
        <v>84289</v>
      </c>
      <c r="AI142" s="38"/>
      <c r="AJ142" s="38"/>
      <c r="AK142" s="81">
        <v>84309</v>
      </c>
      <c r="AL142" s="38"/>
      <c r="AM142" s="38"/>
      <c r="AN142" s="81">
        <v>84329</v>
      </c>
      <c r="AO142" s="38"/>
      <c r="AP142" s="38"/>
      <c r="AQ142" s="81">
        <v>84349</v>
      </c>
      <c r="AR142" s="38"/>
      <c r="AS142" s="38"/>
      <c r="AT142" s="81">
        <v>84369</v>
      </c>
      <c r="AU142" s="38"/>
      <c r="AV142" s="38"/>
      <c r="AW142" s="81">
        <v>79139</v>
      </c>
      <c r="AX142" s="38"/>
      <c r="AY142" s="38"/>
      <c r="AZ142" s="25">
        <v>116119</v>
      </c>
      <c r="BA142" s="38"/>
      <c r="BB142" s="38"/>
      <c r="BC142" s="25">
        <v>110429</v>
      </c>
      <c r="BD142" s="38"/>
      <c r="BE142" s="38"/>
      <c r="BF142" s="25"/>
      <c r="BG142" s="38"/>
      <c r="BH142" s="38"/>
      <c r="BI142" s="25"/>
      <c r="BJ142" s="38"/>
      <c r="BK142" s="38"/>
      <c r="BL142" s="25"/>
      <c r="BM142" s="38"/>
      <c r="BN142" s="38"/>
      <c r="BO142" s="25"/>
      <c r="BP142" s="38"/>
      <c r="BQ142" s="38"/>
    </row>
    <row r="143" spans="1:69" x14ac:dyDescent="0.2">
      <c r="A143" s="30" t="s">
        <v>24</v>
      </c>
      <c r="B143" s="30" t="s">
        <v>25</v>
      </c>
      <c r="C143" s="30">
        <f t="shared" si="2"/>
        <v>0</v>
      </c>
      <c r="D143" s="178"/>
      <c r="E143" s="179"/>
      <c r="F143" s="179"/>
      <c r="G143" s="179"/>
      <c r="H143" s="179"/>
      <c r="I143" s="179"/>
      <c r="J143" s="179"/>
      <c r="K143" s="179"/>
      <c r="L143" s="179"/>
      <c r="M143" s="179" t="s">
        <v>26</v>
      </c>
      <c r="N143" s="179" t="s">
        <v>26</v>
      </c>
      <c r="O143" s="179"/>
      <c r="P143" s="179"/>
      <c r="Q143" s="179"/>
      <c r="R143" s="179"/>
      <c r="S143" s="179"/>
      <c r="T143" s="179"/>
      <c r="U143" s="179"/>
      <c r="V143" s="180"/>
      <c r="W143" s="180"/>
      <c r="X143" s="179"/>
      <c r="Y143" s="179"/>
      <c r="Z143" s="179"/>
      <c r="AA143" s="78"/>
      <c r="AB143" s="179"/>
      <c r="AC143" s="179"/>
      <c r="AD143" s="81" t="s">
        <v>584</v>
      </c>
      <c r="AE143" s="179"/>
      <c r="AF143" s="179"/>
      <c r="AG143" s="179"/>
      <c r="AH143" s="81">
        <v>84289</v>
      </c>
      <c r="AI143" s="38"/>
      <c r="AJ143" s="38"/>
      <c r="AK143" s="81">
        <v>84309</v>
      </c>
      <c r="AL143" s="38"/>
      <c r="AM143" s="38"/>
      <c r="AN143" s="81">
        <v>84329</v>
      </c>
      <c r="AO143" s="38"/>
      <c r="AP143" s="38"/>
      <c r="AQ143" s="81">
        <v>84349</v>
      </c>
      <c r="AR143" s="38"/>
      <c r="AS143" s="38"/>
      <c r="AT143" s="81">
        <v>84369</v>
      </c>
      <c r="AU143" s="38"/>
      <c r="AV143" s="38"/>
      <c r="AW143" s="81">
        <v>79139</v>
      </c>
      <c r="AX143" s="38"/>
      <c r="AY143" s="38"/>
      <c r="AZ143" s="25">
        <v>116119</v>
      </c>
      <c r="BA143" s="38"/>
      <c r="BB143" s="38"/>
      <c r="BC143" s="25">
        <v>110429</v>
      </c>
      <c r="BD143" s="38"/>
      <c r="BE143" s="38"/>
      <c r="BF143" s="25"/>
      <c r="BG143" s="38"/>
      <c r="BH143" s="38"/>
      <c r="BI143" s="25"/>
      <c r="BJ143" s="38"/>
      <c r="BK143" s="38"/>
      <c r="BL143" s="25"/>
      <c r="BM143" s="38"/>
      <c r="BN143" s="38"/>
      <c r="BO143" s="25"/>
      <c r="BP143" s="38"/>
      <c r="BQ143" s="38"/>
    </row>
    <row r="144" spans="1:69" x14ac:dyDescent="0.2">
      <c r="A144" s="30" t="s">
        <v>24</v>
      </c>
      <c r="B144" s="30" t="s">
        <v>25</v>
      </c>
      <c r="C144" s="30">
        <f t="shared" si="2"/>
        <v>0</v>
      </c>
      <c r="D144" s="178"/>
      <c r="E144" s="179"/>
      <c r="F144" s="179"/>
      <c r="G144" s="179"/>
      <c r="H144" s="179"/>
      <c r="I144" s="179"/>
      <c r="J144" s="179"/>
      <c r="K144" s="179"/>
      <c r="L144" s="179"/>
      <c r="M144" s="179" t="s">
        <v>26</v>
      </c>
      <c r="N144" s="179" t="s">
        <v>26</v>
      </c>
      <c r="O144" s="179"/>
      <c r="P144" s="179"/>
      <c r="Q144" s="179"/>
      <c r="R144" s="179"/>
      <c r="S144" s="179"/>
      <c r="T144" s="179"/>
      <c r="U144" s="179"/>
      <c r="V144" s="180"/>
      <c r="W144" s="180"/>
      <c r="X144" s="179"/>
      <c r="Y144" s="179"/>
      <c r="Z144" s="179"/>
      <c r="AA144" s="78"/>
      <c r="AB144" s="179"/>
      <c r="AC144" s="179"/>
      <c r="AD144" s="81" t="s">
        <v>584</v>
      </c>
      <c r="AE144" s="179"/>
      <c r="AF144" s="179"/>
      <c r="AG144" s="179"/>
      <c r="AH144" s="81">
        <v>84289</v>
      </c>
      <c r="AI144" s="38"/>
      <c r="AJ144" s="38"/>
      <c r="AK144" s="81">
        <v>84309</v>
      </c>
      <c r="AL144" s="38"/>
      <c r="AM144" s="38"/>
      <c r="AN144" s="81">
        <v>84329</v>
      </c>
      <c r="AO144" s="38"/>
      <c r="AP144" s="38"/>
      <c r="AQ144" s="81">
        <v>84349</v>
      </c>
      <c r="AR144" s="38"/>
      <c r="AS144" s="38"/>
      <c r="AT144" s="81">
        <v>84369</v>
      </c>
      <c r="AU144" s="38"/>
      <c r="AV144" s="38"/>
      <c r="AW144" s="81">
        <v>79139</v>
      </c>
      <c r="AX144" s="38"/>
      <c r="AY144" s="38"/>
      <c r="AZ144" s="25">
        <v>116119</v>
      </c>
      <c r="BA144" s="38"/>
      <c r="BB144" s="38"/>
      <c r="BC144" s="25">
        <v>110429</v>
      </c>
      <c r="BD144" s="38"/>
      <c r="BE144" s="38"/>
      <c r="BF144" s="25"/>
      <c r="BG144" s="38"/>
      <c r="BH144" s="38"/>
      <c r="BI144" s="25"/>
      <c r="BJ144" s="38"/>
      <c r="BK144" s="38"/>
      <c r="BL144" s="25"/>
      <c r="BM144" s="38"/>
      <c r="BN144" s="38"/>
      <c r="BO144" s="25"/>
      <c r="BP144" s="38"/>
      <c r="BQ144" s="38"/>
    </row>
    <row r="145" spans="1:69" x14ac:dyDescent="0.2">
      <c r="A145" s="30" t="s">
        <v>24</v>
      </c>
      <c r="B145" s="30" t="s">
        <v>25</v>
      </c>
      <c r="C145" s="30">
        <f t="shared" si="2"/>
        <v>0</v>
      </c>
      <c r="D145" s="178"/>
      <c r="E145" s="179"/>
      <c r="F145" s="179"/>
      <c r="G145" s="179"/>
      <c r="H145" s="179"/>
      <c r="I145" s="179"/>
      <c r="J145" s="179"/>
      <c r="K145" s="179"/>
      <c r="L145" s="179"/>
      <c r="M145" s="179" t="s">
        <v>26</v>
      </c>
      <c r="N145" s="179" t="s">
        <v>26</v>
      </c>
      <c r="O145" s="179"/>
      <c r="P145" s="179"/>
      <c r="Q145" s="179"/>
      <c r="R145" s="179"/>
      <c r="S145" s="179"/>
      <c r="T145" s="179"/>
      <c r="U145" s="179"/>
      <c r="V145" s="180"/>
      <c r="W145" s="180"/>
      <c r="X145" s="179"/>
      <c r="Y145" s="179"/>
      <c r="Z145" s="179"/>
      <c r="AA145" s="78"/>
      <c r="AB145" s="179"/>
      <c r="AC145" s="179"/>
      <c r="AD145" s="81" t="s">
        <v>584</v>
      </c>
      <c r="AE145" s="179"/>
      <c r="AF145" s="179"/>
      <c r="AG145" s="179"/>
      <c r="AH145" s="81">
        <v>84289</v>
      </c>
      <c r="AI145" s="38"/>
      <c r="AJ145" s="38"/>
      <c r="AK145" s="81">
        <v>84309</v>
      </c>
      <c r="AL145" s="38"/>
      <c r="AM145" s="38"/>
      <c r="AN145" s="81">
        <v>84329</v>
      </c>
      <c r="AO145" s="38"/>
      <c r="AP145" s="38"/>
      <c r="AQ145" s="81">
        <v>84349</v>
      </c>
      <c r="AR145" s="38"/>
      <c r="AS145" s="38"/>
      <c r="AT145" s="81">
        <v>84369</v>
      </c>
      <c r="AU145" s="38"/>
      <c r="AV145" s="38"/>
      <c r="AW145" s="81">
        <v>79139</v>
      </c>
      <c r="AX145" s="38"/>
      <c r="AY145" s="38"/>
      <c r="AZ145" s="25">
        <v>116119</v>
      </c>
      <c r="BA145" s="38"/>
      <c r="BB145" s="38"/>
      <c r="BC145" s="25">
        <v>110429</v>
      </c>
      <c r="BD145" s="38"/>
      <c r="BE145" s="38"/>
      <c r="BF145" s="25"/>
      <c r="BG145" s="38"/>
      <c r="BH145" s="38"/>
      <c r="BI145" s="25"/>
      <c r="BJ145" s="38"/>
      <c r="BK145" s="38"/>
      <c r="BL145" s="25"/>
      <c r="BM145" s="38"/>
      <c r="BN145" s="38"/>
      <c r="BO145" s="25"/>
      <c r="BP145" s="38"/>
      <c r="BQ145" s="38"/>
    </row>
    <row r="146" spans="1:69" x14ac:dyDescent="0.2">
      <c r="A146" s="30" t="s">
        <v>24</v>
      </c>
      <c r="B146" s="30" t="s">
        <v>25</v>
      </c>
      <c r="C146" s="30">
        <f t="shared" si="2"/>
        <v>0</v>
      </c>
      <c r="D146" s="178"/>
      <c r="E146" s="179"/>
      <c r="F146" s="179"/>
      <c r="G146" s="179"/>
      <c r="H146" s="179"/>
      <c r="I146" s="179"/>
      <c r="J146" s="179"/>
      <c r="K146" s="179"/>
      <c r="L146" s="179"/>
      <c r="M146" s="179" t="s">
        <v>26</v>
      </c>
      <c r="N146" s="179" t="s">
        <v>26</v>
      </c>
      <c r="O146" s="179"/>
      <c r="P146" s="179"/>
      <c r="Q146" s="179"/>
      <c r="R146" s="179"/>
      <c r="S146" s="179"/>
      <c r="T146" s="179"/>
      <c r="U146" s="179"/>
      <c r="V146" s="180"/>
      <c r="W146" s="180"/>
      <c r="X146" s="179"/>
      <c r="Y146" s="179"/>
      <c r="Z146" s="179"/>
      <c r="AA146" s="78"/>
      <c r="AB146" s="179"/>
      <c r="AC146" s="179"/>
      <c r="AD146" s="81" t="s">
        <v>584</v>
      </c>
      <c r="AE146" s="179"/>
      <c r="AF146" s="179"/>
      <c r="AG146" s="179"/>
      <c r="AH146" s="81">
        <v>84289</v>
      </c>
      <c r="AI146" s="38"/>
      <c r="AJ146" s="38"/>
      <c r="AK146" s="81">
        <v>84309</v>
      </c>
      <c r="AL146" s="38"/>
      <c r="AM146" s="38"/>
      <c r="AN146" s="81">
        <v>84329</v>
      </c>
      <c r="AO146" s="38"/>
      <c r="AP146" s="38"/>
      <c r="AQ146" s="81">
        <v>84349</v>
      </c>
      <c r="AR146" s="38"/>
      <c r="AS146" s="38"/>
      <c r="AT146" s="81">
        <v>84369</v>
      </c>
      <c r="AU146" s="38"/>
      <c r="AV146" s="38"/>
      <c r="AW146" s="81">
        <v>79139</v>
      </c>
      <c r="AX146" s="38"/>
      <c r="AY146" s="38"/>
      <c r="AZ146" s="25">
        <v>116119</v>
      </c>
      <c r="BA146" s="38"/>
      <c r="BB146" s="38"/>
      <c r="BC146" s="25">
        <v>110429</v>
      </c>
      <c r="BD146" s="38"/>
      <c r="BE146" s="38"/>
      <c r="BF146" s="25"/>
      <c r="BG146" s="38"/>
      <c r="BH146" s="38"/>
      <c r="BI146" s="25"/>
      <c r="BJ146" s="38"/>
      <c r="BK146" s="38"/>
      <c r="BL146" s="25"/>
      <c r="BM146" s="38"/>
      <c r="BN146" s="38"/>
      <c r="BO146" s="25"/>
      <c r="BP146" s="38"/>
      <c r="BQ146" s="38"/>
    </row>
    <row r="147" spans="1:69" x14ac:dyDescent="0.2">
      <c r="A147" s="30" t="s">
        <v>24</v>
      </c>
      <c r="B147" s="30" t="s">
        <v>25</v>
      </c>
      <c r="C147" s="30">
        <f t="shared" si="2"/>
        <v>0</v>
      </c>
      <c r="D147" s="178"/>
      <c r="E147" s="179"/>
      <c r="F147" s="179"/>
      <c r="G147" s="179"/>
      <c r="H147" s="179"/>
      <c r="I147" s="179"/>
      <c r="J147" s="179"/>
      <c r="K147" s="179"/>
      <c r="L147" s="179"/>
      <c r="M147" s="179" t="s">
        <v>26</v>
      </c>
      <c r="N147" s="179" t="s">
        <v>26</v>
      </c>
      <c r="O147" s="179"/>
      <c r="P147" s="179"/>
      <c r="Q147" s="179"/>
      <c r="R147" s="179"/>
      <c r="S147" s="179"/>
      <c r="T147" s="179"/>
      <c r="U147" s="179"/>
      <c r="V147" s="180"/>
      <c r="W147" s="180"/>
      <c r="X147" s="179"/>
      <c r="Y147" s="179"/>
      <c r="Z147" s="179"/>
      <c r="AA147" s="78"/>
      <c r="AB147" s="179"/>
      <c r="AC147" s="179"/>
      <c r="AD147" s="81" t="s">
        <v>584</v>
      </c>
      <c r="AE147" s="179"/>
      <c r="AF147" s="179"/>
      <c r="AG147" s="179"/>
      <c r="AH147" s="81">
        <v>84289</v>
      </c>
      <c r="AI147" s="38"/>
      <c r="AJ147" s="38"/>
      <c r="AK147" s="81">
        <v>84309</v>
      </c>
      <c r="AL147" s="38"/>
      <c r="AM147" s="38"/>
      <c r="AN147" s="81">
        <v>84329</v>
      </c>
      <c r="AO147" s="38"/>
      <c r="AP147" s="38"/>
      <c r="AQ147" s="81">
        <v>84349</v>
      </c>
      <c r="AR147" s="38"/>
      <c r="AS147" s="38"/>
      <c r="AT147" s="81">
        <v>84369</v>
      </c>
      <c r="AU147" s="38"/>
      <c r="AV147" s="38"/>
      <c r="AW147" s="81">
        <v>79139</v>
      </c>
      <c r="AX147" s="38"/>
      <c r="AY147" s="38"/>
      <c r="AZ147" s="25">
        <v>116119</v>
      </c>
      <c r="BA147" s="38"/>
      <c r="BB147" s="38"/>
      <c r="BC147" s="25">
        <v>110429</v>
      </c>
      <c r="BD147" s="38"/>
      <c r="BE147" s="38"/>
      <c r="BF147" s="25"/>
      <c r="BG147" s="38"/>
      <c r="BH147" s="38"/>
      <c r="BI147" s="25"/>
      <c r="BJ147" s="38"/>
      <c r="BK147" s="38"/>
      <c r="BL147" s="25"/>
      <c r="BM147" s="38"/>
      <c r="BN147" s="38"/>
      <c r="BO147" s="25"/>
      <c r="BP147" s="38"/>
      <c r="BQ147" s="38"/>
    </row>
    <row r="148" spans="1:69" x14ac:dyDescent="0.2">
      <c r="A148" s="30" t="s">
        <v>24</v>
      </c>
      <c r="B148" s="30" t="s">
        <v>25</v>
      </c>
      <c r="C148" s="30">
        <f t="shared" si="2"/>
        <v>0</v>
      </c>
      <c r="D148" s="178"/>
      <c r="E148" s="179"/>
      <c r="F148" s="179"/>
      <c r="G148" s="179"/>
      <c r="H148" s="179"/>
      <c r="I148" s="179"/>
      <c r="J148" s="179"/>
      <c r="K148" s="179"/>
      <c r="L148" s="179"/>
      <c r="M148" s="179" t="s">
        <v>26</v>
      </c>
      <c r="N148" s="179" t="s">
        <v>26</v>
      </c>
      <c r="O148" s="179"/>
      <c r="P148" s="179"/>
      <c r="Q148" s="179"/>
      <c r="R148" s="179"/>
      <c r="S148" s="179"/>
      <c r="T148" s="179"/>
      <c r="U148" s="179"/>
      <c r="V148" s="180"/>
      <c r="W148" s="180"/>
      <c r="X148" s="179"/>
      <c r="Y148" s="179"/>
      <c r="Z148" s="179"/>
      <c r="AA148" s="78"/>
      <c r="AB148" s="179"/>
      <c r="AC148" s="179"/>
      <c r="AD148" s="81" t="s">
        <v>584</v>
      </c>
      <c r="AE148" s="179"/>
      <c r="AF148" s="179"/>
      <c r="AG148" s="179"/>
      <c r="AH148" s="81">
        <v>84289</v>
      </c>
      <c r="AI148" s="38"/>
      <c r="AJ148" s="38"/>
      <c r="AK148" s="81">
        <v>84309</v>
      </c>
      <c r="AL148" s="38"/>
      <c r="AM148" s="38"/>
      <c r="AN148" s="81">
        <v>84329</v>
      </c>
      <c r="AO148" s="38"/>
      <c r="AP148" s="38"/>
      <c r="AQ148" s="81">
        <v>84349</v>
      </c>
      <c r="AR148" s="38"/>
      <c r="AS148" s="38"/>
      <c r="AT148" s="81">
        <v>84369</v>
      </c>
      <c r="AU148" s="38"/>
      <c r="AV148" s="38"/>
      <c r="AW148" s="81">
        <v>79139</v>
      </c>
      <c r="AX148" s="38"/>
      <c r="AY148" s="38"/>
      <c r="AZ148" s="25">
        <v>116119</v>
      </c>
      <c r="BA148" s="38"/>
      <c r="BB148" s="38"/>
      <c r="BC148" s="25">
        <v>110429</v>
      </c>
      <c r="BD148" s="38"/>
      <c r="BE148" s="38"/>
      <c r="BF148" s="25"/>
      <c r="BG148" s="38"/>
      <c r="BH148" s="38"/>
      <c r="BI148" s="25"/>
      <c r="BJ148" s="38"/>
      <c r="BK148" s="38"/>
      <c r="BL148" s="25"/>
      <c r="BM148" s="38"/>
      <c r="BN148" s="38"/>
      <c r="BO148" s="25"/>
      <c r="BP148" s="38"/>
      <c r="BQ148" s="38"/>
    </row>
    <row r="149" spans="1:69" x14ac:dyDescent="0.2">
      <c r="A149" s="30" t="s">
        <v>24</v>
      </c>
      <c r="B149" s="30" t="s">
        <v>25</v>
      </c>
      <c r="C149" s="30">
        <f t="shared" si="2"/>
        <v>0</v>
      </c>
      <c r="D149" s="178"/>
      <c r="E149" s="179"/>
      <c r="F149" s="179"/>
      <c r="G149" s="179"/>
      <c r="H149" s="179"/>
      <c r="I149" s="179"/>
      <c r="J149" s="179"/>
      <c r="K149" s="179"/>
      <c r="L149" s="179"/>
      <c r="M149" s="179" t="s">
        <v>26</v>
      </c>
      <c r="N149" s="179" t="s">
        <v>26</v>
      </c>
      <c r="O149" s="179"/>
      <c r="P149" s="179"/>
      <c r="Q149" s="179"/>
      <c r="R149" s="179"/>
      <c r="S149" s="179"/>
      <c r="T149" s="179"/>
      <c r="U149" s="179"/>
      <c r="V149" s="180"/>
      <c r="W149" s="180"/>
      <c r="X149" s="179"/>
      <c r="Y149" s="179"/>
      <c r="Z149" s="179"/>
      <c r="AA149" s="78"/>
      <c r="AB149" s="179"/>
      <c r="AC149" s="179"/>
      <c r="AD149" s="81" t="s">
        <v>584</v>
      </c>
      <c r="AE149" s="179"/>
      <c r="AF149" s="179"/>
      <c r="AG149" s="179"/>
      <c r="AH149" s="81">
        <v>84289</v>
      </c>
      <c r="AI149" s="38"/>
      <c r="AJ149" s="38"/>
      <c r="AK149" s="81">
        <v>84309</v>
      </c>
      <c r="AL149" s="38"/>
      <c r="AM149" s="38"/>
      <c r="AN149" s="81">
        <v>84329</v>
      </c>
      <c r="AO149" s="38"/>
      <c r="AP149" s="38"/>
      <c r="AQ149" s="81">
        <v>84349</v>
      </c>
      <c r="AR149" s="38"/>
      <c r="AS149" s="38"/>
      <c r="AT149" s="81">
        <v>84369</v>
      </c>
      <c r="AU149" s="38"/>
      <c r="AV149" s="38"/>
      <c r="AW149" s="81">
        <v>79139</v>
      </c>
      <c r="AX149" s="38"/>
      <c r="AY149" s="38"/>
      <c r="AZ149" s="25">
        <v>116119</v>
      </c>
      <c r="BA149" s="38"/>
      <c r="BB149" s="38"/>
      <c r="BC149" s="25">
        <v>110429</v>
      </c>
      <c r="BD149" s="38"/>
      <c r="BE149" s="38"/>
      <c r="BF149" s="25"/>
      <c r="BG149" s="38"/>
      <c r="BH149" s="38"/>
      <c r="BI149" s="25"/>
      <c r="BJ149" s="38"/>
      <c r="BK149" s="38"/>
      <c r="BL149" s="25"/>
      <c r="BM149" s="38"/>
      <c r="BN149" s="38"/>
      <c r="BO149" s="25"/>
      <c r="BP149" s="38"/>
      <c r="BQ149" s="38"/>
    </row>
    <row r="150" spans="1:69" x14ac:dyDescent="0.2">
      <c r="A150" s="30" t="s">
        <v>24</v>
      </c>
      <c r="B150" s="30" t="s">
        <v>25</v>
      </c>
      <c r="C150" s="30">
        <f t="shared" si="2"/>
        <v>0</v>
      </c>
      <c r="D150" s="178"/>
      <c r="E150" s="179"/>
      <c r="F150" s="179"/>
      <c r="G150" s="179"/>
      <c r="H150" s="179"/>
      <c r="I150" s="179"/>
      <c r="J150" s="179"/>
      <c r="K150" s="179"/>
      <c r="L150" s="179"/>
      <c r="M150" s="179" t="s">
        <v>26</v>
      </c>
      <c r="N150" s="179" t="s">
        <v>26</v>
      </c>
      <c r="O150" s="179"/>
      <c r="P150" s="179"/>
      <c r="Q150" s="179"/>
      <c r="R150" s="179"/>
      <c r="S150" s="179"/>
      <c r="T150" s="179"/>
      <c r="U150" s="179"/>
      <c r="V150" s="180"/>
      <c r="W150" s="180"/>
      <c r="X150" s="179"/>
      <c r="Y150" s="179"/>
      <c r="Z150" s="179"/>
      <c r="AA150" s="78"/>
      <c r="AB150" s="179"/>
      <c r="AC150" s="179"/>
      <c r="AD150" s="81" t="s">
        <v>584</v>
      </c>
      <c r="AE150" s="179"/>
      <c r="AF150" s="179"/>
      <c r="AG150" s="179"/>
      <c r="AH150" s="81">
        <v>84289</v>
      </c>
      <c r="AI150" s="38"/>
      <c r="AJ150" s="38"/>
      <c r="AK150" s="81">
        <v>84309</v>
      </c>
      <c r="AL150" s="38"/>
      <c r="AM150" s="38"/>
      <c r="AN150" s="81">
        <v>84329</v>
      </c>
      <c r="AO150" s="38"/>
      <c r="AP150" s="38"/>
      <c r="AQ150" s="81">
        <v>84349</v>
      </c>
      <c r="AR150" s="38"/>
      <c r="AS150" s="38"/>
      <c r="AT150" s="81">
        <v>84369</v>
      </c>
      <c r="AU150" s="38"/>
      <c r="AV150" s="38"/>
      <c r="AW150" s="81">
        <v>79139</v>
      </c>
      <c r="AX150" s="38"/>
      <c r="AY150" s="38"/>
      <c r="AZ150" s="25">
        <v>116119</v>
      </c>
      <c r="BA150" s="38"/>
      <c r="BB150" s="38"/>
      <c r="BC150" s="25">
        <v>110429</v>
      </c>
      <c r="BD150" s="38"/>
      <c r="BE150" s="38"/>
      <c r="BF150" s="25"/>
      <c r="BG150" s="38"/>
      <c r="BH150" s="38"/>
      <c r="BI150" s="25"/>
      <c r="BJ150" s="38"/>
      <c r="BK150" s="38"/>
      <c r="BL150" s="25"/>
      <c r="BM150" s="38"/>
      <c r="BN150" s="38"/>
      <c r="BO150" s="25"/>
      <c r="BP150" s="38"/>
      <c r="BQ150" s="38"/>
    </row>
    <row r="151" spans="1:69" x14ac:dyDescent="0.2">
      <c r="A151" s="30" t="s">
        <v>24</v>
      </c>
      <c r="B151" s="30" t="s">
        <v>25</v>
      </c>
      <c r="C151" s="30">
        <f t="shared" si="2"/>
        <v>0</v>
      </c>
      <c r="D151" s="178"/>
      <c r="E151" s="179"/>
      <c r="F151" s="179"/>
      <c r="G151" s="179"/>
      <c r="H151" s="179"/>
      <c r="I151" s="179"/>
      <c r="J151" s="179"/>
      <c r="K151" s="179"/>
      <c r="L151" s="179"/>
      <c r="M151" s="179" t="s">
        <v>26</v>
      </c>
      <c r="N151" s="179" t="s">
        <v>26</v>
      </c>
      <c r="O151" s="179"/>
      <c r="P151" s="179"/>
      <c r="Q151" s="179"/>
      <c r="R151" s="179"/>
      <c r="S151" s="179"/>
      <c r="T151" s="179"/>
      <c r="U151" s="179"/>
      <c r="V151" s="180"/>
      <c r="W151" s="180"/>
      <c r="X151" s="179"/>
      <c r="Y151" s="179"/>
      <c r="Z151" s="179"/>
      <c r="AA151" s="78"/>
      <c r="AB151" s="179"/>
      <c r="AC151" s="179"/>
      <c r="AD151" s="81" t="s">
        <v>584</v>
      </c>
      <c r="AE151" s="179"/>
      <c r="AF151" s="179"/>
      <c r="AG151" s="179"/>
      <c r="AH151" s="81">
        <v>84289</v>
      </c>
      <c r="AI151" s="38"/>
      <c r="AJ151" s="38"/>
      <c r="AK151" s="81">
        <v>84309</v>
      </c>
      <c r="AL151" s="38"/>
      <c r="AM151" s="38"/>
      <c r="AN151" s="81">
        <v>84329</v>
      </c>
      <c r="AO151" s="38"/>
      <c r="AP151" s="38"/>
      <c r="AQ151" s="81">
        <v>84349</v>
      </c>
      <c r="AR151" s="38"/>
      <c r="AS151" s="38"/>
      <c r="AT151" s="81">
        <v>84369</v>
      </c>
      <c r="AU151" s="38"/>
      <c r="AV151" s="38"/>
      <c r="AW151" s="81">
        <v>79139</v>
      </c>
      <c r="AX151" s="38"/>
      <c r="AY151" s="38"/>
      <c r="AZ151" s="25">
        <v>116119</v>
      </c>
      <c r="BA151" s="38"/>
      <c r="BB151" s="38"/>
      <c r="BC151" s="25">
        <v>110429</v>
      </c>
      <c r="BD151" s="38"/>
      <c r="BE151" s="38"/>
      <c r="BF151" s="25"/>
      <c r="BG151" s="38"/>
      <c r="BH151" s="38"/>
      <c r="BI151" s="25"/>
      <c r="BJ151" s="38"/>
      <c r="BK151" s="38"/>
      <c r="BL151" s="25"/>
      <c r="BM151" s="38"/>
      <c r="BN151" s="38"/>
      <c r="BO151" s="25"/>
      <c r="BP151" s="38"/>
      <c r="BQ151" s="38"/>
    </row>
    <row r="152" spans="1:69" x14ac:dyDescent="0.2">
      <c r="A152" s="30" t="s">
        <v>24</v>
      </c>
      <c r="B152" s="30" t="s">
        <v>25</v>
      </c>
      <c r="C152" s="30">
        <f t="shared" si="2"/>
        <v>0</v>
      </c>
      <c r="D152" s="178"/>
      <c r="E152" s="179"/>
      <c r="F152" s="179"/>
      <c r="G152" s="179"/>
      <c r="H152" s="179"/>
      <c r="I152" s="179"/>
      <c r="J152" s="179"/>
      <c r="K152" s="179"/>
      <c r="L152" s="179"/>
      <c r="M152" s="179" t="s">
        <v>26</v>
      </c>
      <c r="N152" s="179" t="s">
        <v>26</v>
      </c>
      <c r="O152" s="179"/>
      <c r="P152" s="179"/>
      <c r="Q152" s="179"/>
      <c r="R152" s="179"/>
      <c r="S152" s="179"/>
      <c r="T152" s="179"/>
      <c r="U152" s="179"/>
      <c r="V152" s="180"/>
      <c r="W152" s="180"/>
      <c r="X152" s="179"/>
      <c r="Y152" s="179"/>
      <c r="Z152" s="179"/>
      <c r="AA152" s="78"/>
      <c r="AB152" s="179"/>
      <c r="AC152" s="179"/>
      <c r="AD152" s="81" t="s">
        <v>584</v>
      </c>
      <c r="AE152" s="179"/>
      <c r="AF152" s="179"/>
      <c r="AG152" s="179"/>
      <c r="AH152" s="81">
        <v>84289</v>
      </c>
      <c r="AI152" s="38"/>
      <c r="AJ152" s="38"/>
      <c r="AK152" s="81">
        <v>84309</v>
      </c>
      <c r="AL152" s="38"/>
      <c r="AM152" s="38"/>
      <c r="AN152" s="81">
        <v>84329</v>
      </c>
      <c r="AO152" s="38"/>
      <c r="AP152" s="38"/>
      <c r="AQ152" s="81">
        <v>84349</v>
      </c>
      <c r="AR152" s="38"/>
      <c r="AS152" s="38"/>
      <c r="AT152" s="81">
        <v>84369</v>
      </c>
      <c r="AU152" s="38"/>
      <c r="AV152" s="38"/>
      <c r="AW152" s="81">
        <v>79139</v>
      </c>
      <c r="AX152" s="38"/>
      <c r="AY152" s="38"/>
      <c r="AZ152" s="25">
        <v>116119</v>
      </c>
      <c r="BA152" s="38"/>
      <c r="BB152" s="38"/>
      <c r="BC152" s="25">
        <v>110429</v>
      </c>
      <c r="BD152" s="38"/>
      <c r="BE152" s="38"/>
      <c r="BF152" s="25"/>
      <c r="BG152" s="38"/>
      <c r="BH152" s="38"/>
      <c r="BI152" s="25"/>
      <c r="BJ152" s="38"/>
      <c r="BK152" s="38"/>
      <c r="BL152" s="25"/>
      <c r="BM152" s="38"/>
      <c r="BN152" s="38"/>
      <c r="BO152" s="25"/>
      <c r="BP152" s="38"/>
      <c r="BQ152" s="38"/>
    </row>
    <row r="153" spans="1:69" x14ac:dyDescent="0.2">
      <c r="A153" s="30" t="s">
        <v>24</v>
      </c>
      <c r="B153" s="30" t="s">
        <v>25</v>
      </c>
      <c r="C153" s="30">
        <f t="shared" si="2"/>
        <v>0</v>
      </c>
      <c r="D153" s="178"/>
      <c r="E153" s="179"/>
      <c r="F153" s="179"/>
      <c r="G153" s="179"/>
      <c r="H153" s="179"/>
      <c r="I153" s="179"/>
      <c r="J153" s="179"/>
      <c r="K153" s="179"/>
      <c r="L153" s="179"/>
      <c r="M153" s="179" t="s">
        <v>26</v>
      </c>
      <c r="N153" s="179" t="s">
        <v>26</v>
      </c>
      <c r="O153" s="179"/>
      <c r="P153" s="179"/>
      <c r="Q153" s="179"/>
      <c r="R153" s="179"/>
      <c r="S153" s="179"/>
      <c r="T153" s="179"/>
      <c r="U153" s="179"/>
      <c r="V153" s="180"/>
      <c r="W153" s="180"/>
      <c r="X153" s="179"/>
      <c r="Y153" s="179"/>
      <c r="Z153" s="179"/>
      <c r="AA153" s="78"/>
      <c r="AB153" s="179"/>
      <c r="AC153" s="179"/>
      <c r="AD153" s="81" t="s">
        <v>584</v>
      </c>
      <c r="AE153" s="179"/>
      <c r="AF153" s="179"/>
      <c r="AG153" s="179"/>
      <c r="AH153" s="81">
        <v>84289</v>
      </c>
      <c r="AI153" s="38"/>
      <c r="AJ153" s="38"/>
      <c r="AK153" s="81">
        <v>84309</v>
      </c>
      <c r="AL153" s="38"/>
      <c r="AM153" s="38"/>
      <c r="AN153" s="81">
        <v>84329</v>
      </c>
      <c r="AO153" s="38"/>
      <c r="AP153" s="38"/>
      <c r="AQ153" s="81">
        <v>84349</v>
      </c>
      <c r="AR153" s="38"/>
      <c r="AS153" s="38"/>
      <c r="AT153" s="81">
        <v>84369</v>
      </c>
      <c r="AU153" s="38"/>
      <c r="AV153" s="38"/>
      <c r="AW153" s="81">
        <v>79139</v>
      </c>
      <c r="AX153" s="38"/>
      <c r="AY153" s="38"/>
      <c r="AZ153" s="25">
        <v>116119</v>
      </c>
      <c r="BA153" s="38"/>
      <c r="BB153" s="38"/>
      <c r="BC153" s="25">
        <v>110429</v>
      </c>
      <c r="BD153" s="38"/>
      <c r="BE153" s="38"/>
      <c r="BF153" s="25"/>
      <c r="BG153" s="38"/>
      <c r="BH153" s="38"/>
      <c r="BI153" s="25"/>
      <c r="BJ153" s="38"/>
      <c r="BK153" s="38"/>
      <c r="BL153" s="25"/>
      <c r="BM153" s="38"/>
      <c r="BN153" s="38"/>
      <c r="BO153" s="25"/>
      <c r="BP153" s="38"/>
      <c r="BQ153" s="38"/>
    </row>
    <row r="154" spans="1:69" x14ac:dyDescent="0.2">
      <c r="A154" s="30" t="s">
        <v>24</v>
      </c>
      <c r="B154" s="30" t="s">
        <v>25</v>
      </c>
      <c r="C154" s="30">
        <f t="shared" si="2"/>
        <v>0</v>
      </c>
      <c r="D154" s="178"/>
      <c r="E154" s="179"/>
      <c r="F154" s="179"/>
      <c r="G154" s="179"/>
      <c r="H154" s="179"/>
      <c r="I154" s="179"/>
      <c r="J154" s="179"/>
      <c r="K154" s="179"/>
      <c r="L154" s="179"/>
      <c r="M154" s="179" t="s">
        <v>26</v>
      </c>
      <c r="N154" s="179" t="s">
        <v>26</v>
      </c>
      <c r="O154" s="179"/>
      <c r="P154" s="179"/>
      <c r="Q154" s="179"/>
      <c r="R154" s="179"/>
      <c r="S154" s="179"/>
      <c r="T154" s="179"/>
      <c r="U154" s="179"/>
      <c r="V154" s="180"/>
      <c r="W154" s="180"/>
      <c r="X154" s="179"/>
      <c r="Y154" s="179"/>
      <c r="Z154" s="179"/>
      <c r="AA154" s="78"/>
      <c r="AB154" s="179"/>
      <c r="AC154" s="179"/>
      <c r="AD154" s="81" t="s">
        <v>584</v>
      </c>
      <c r="AE154" s="179"/>
      <c r="AF154" s="179"/>
      <c r="AG154" s="179"/>
      <c r="AH154" s="81">
        <v>84289</v>
      </c>
      <c r="AI154" s="38"/>
      <c r="AJ154" s="38"/>
      <c r="AK154" s="81">
        <v>84309</v>
      </c>
      <c r="AL154" s="38"/>
      <c r="AM154" s="38"/>
      <c r="AN154" s="81">
        <v>84329</v>
      </c>
      <c r="AO154" s="38"/>
      <c r="AP154" s="38"/>
      <c r="AQ154" s="81">
        <v>84349</v>
      </c>
      <c r="AR154" s="38"/>
      <c r="AS154" s="38"/>
      <c r="AT154" s="81">
        <v>84369</v>
      </c>
      <c r="AU154" s="38"/>
      <c r="AV154" s="38"/>
      <c r="AW154" s="81">
        <v>79139</v>
      </c>
      <c r="AX154" s="38"/>
      <c r="AY154" s="38"/>
      <c r="AZ154" s="25">
        <v>116119</v>
      </c>
      <c r="BA154" s="38"/>
      <c r="BB154" s="38"/>
      <c r="BC154" s="25">
        <v>110429</v>
      </c>
      <c r="BD154" s="38"/>
      <c r="BE154" s="38"/>
      <c r="BF154" s="25"/>
      <c r="BG154" s="38"/>
      <c r="BH154" s="38"/>
      <c r="BI154" s="25"/>
      <c r="BJ154" s="38"/>
      <c r="BK154" s="38"/>
      <c r="BL154" s="25"/>
      <c r="BM154" s="38"/>
      <c r="BN154" s="38"/>
      <c r="BO154" s="25"/>
      <c r="BP154" s="38"/>
      <c r="BQ154" s="38"/>
    </row>
    <row r="155" spans="1:69" x14ac:dyDescent="0.2">
      <c r="A155" s="30" t="s">
        <v>24</v>
      </c>
      <c r="B155" s="30" t="s">
        <v>25</v>
      </c>
      <c r="C155" s="30">
        <f t="shared" si="2"/>
        <v>0</v>
      </c>
      <c r="D155" s="178"/>
      <c r="E155" s="179"/>
      <c r="F155" s="179"/>
      <c r="G155" s="179"/>
      <c r="H155" s="179"/>
      <c r="I155" s="179"/>
      <c r="J155" s="179"/>
      <c r="K155" s="179"/>
      <c r="L155" s="179"/>
      <c r="M155" s="179" t="s">
        <v>26</v>
      </c>
      <c r="N155" s="179" t="s">
        <v>26</v>
      </c>
      <c r="O155" s="179"/>
      <c r="P155" s="179"/>
      <c r="Q155" s="179"/>
      <c r="R155" s="179"/>
      <c r="S155" s="179"/>
      <c r="T155" s="179"/>
      <c r="U155" s="179"/>
      <c r="V155" s="180"/>
      <c r="W155" s="180"/>
      <c r="X155" s="179"/>
      <c r="Y155" s="179"/>
      <c r="Z155" s="179"/>
      <c r="AA155" s="78"/>
      <c r="AB155" s="179"/>
      <c r="AC155" s="179"/>
      <c r="AD155" s="81" t="s">
        <v>584</v>
      </c>
      <c r="AE155" s="179"/>
      <c r="AF155" s="179"/>
      <c r="AG155" s="179"/>
      <c r="AH155" s="81">
        <v>84289</v>
      </c>
      <c r="AI155" s="38"/>
      <c r="AJ155" s="38"/>
      <c r="AK155" s="81">
        <v>84309</v>
      </c>
      <c r="AL155" s="38"/>
      <c r="AM155" s="38"/>
      <c r="AN155" s="81">
        <v>84329</v>
      </c>
      <c r="AO155" s="38"/>
      <c r="AP155" s="38"/>
      <c r="AQ155" s="81">
        <v>84349</v>
      </c>
      <c r="AR155" s="38"/>
      <c r="AS155" s="38"/>
      <c r="AT155" s="81">
        <v>84369</v>
      </c>
      <c r="AU155" s="38"/>
      <c r="AV155" s="38"/>
      <c r="AW155" s="81">
        <v>79139</v>
      </c>
      <c r="AX155" s="38"/>
      <c r="AY155" s="38"/>
      <c r="AZ155" s="25">
        <v>116119</v>
      </c>
      <c r="BA155" s="38"/>
      <c r="BB155" s="38"/>
      <c r="BC155" s="25">
        <v>110429</v>
      </c>
      <c r="BD155" s="38"/>
      <c r="BE155" s="38"/>
      <c r="BF155" s="25"/>
      <c r="BG155" s="38"/>
      <c r="BH155" s="38"/>
      <c r="BI155" s="25"/>
      <c r="BJ155" s="38"/>
      <c r="BK155" s="38"/>
      <c r="BL155" s="25"/>
      <c r="BM155" s="38"/>
      <c r="BN155" s="38"/>
      <c r="BO155" s="25"/>
      <c r="BP155" s="38"/>
      <c r="BQ155" s="38"/>
    </row>
    <row r="156" spans="1:69" x14ac:dyDescent="0.2">
      <c r="A156" s="30" t="s">
        <v>24</v>
      </c>
      <c r="B156" s="30" t="s">
        <v>25</v>
      </c>
      <c r="C156" s="30">
        <f t="shared" si="2"/>
        <v>0</v>
      </c>
      <c r="D156" s="178"/>
      <c r="E156" s="179"/>
      <c r="F156" s="179"/>
      <c r="G156" s="179"/>
      <c r="H156" s="179"/>
      <c r="I156" s="179"/>
      <c r="J156" s="179"/>
      <c r="K156" s="179"/>
      <c r="L156" s="179"/>
      <c r="M156" s="179" t="s">
        <v>26</v>
      </c>
      <c r="N156" s="179" t="s">
        <v>26</v>
      </c>
      <c r="O156" s="179"/>
      <c r="P156" s="179"/>
      <c r="Q156" s="179"/>
      <c r="R156" s="179"/>
      <c r="S156" s="179"/>
      <c r="T156" s="179"/>
      <c r="U156" s="179"/>
      <c r="V156" s="180"/>
      <c r="W156" s="180"/>
      <c r="X156" s="179"/>
      <c r="Y156" s="179"/>
      <c r="Z156" s="179"/>
      <c r="AA156" s="78"/>
      <c r="AB156" s="179"/>
      <c r="AC156" s="179"/>
      <c r="AD156" s="81" t="s">
        <v>584</v>
      </c>
      <c r="AE156" s="179"/>
      <c r="AF156" s="179"/>
      <c r="AG156" s="179"/>
      <c r="AH156" s="81">
        <v>84289</v>
      </c>
      <c r="AI156" s="38"/>
      <c r="AJ156" s="38"/>
      <c r="AK156" s="81">
        <v>84309</v>
      </c>
      <c r="AL156" s="38"/>
      <c r="AM156" s="38"/>
      <c r="AN156" s="81">
        <v>84329</v>
      </c>
      <c r="AO156" s="38"/>
      <c r="AP156" s="38"/>
      <c r="AQ156" s="81">
        <v>84349</v>
      </c>
      <c r="AR156" s="38"/>
      <c r="AS156" s="38"/>
      <c r="AT156" s="81">
        <v>84369</v>
      </c>
      <c r="AU156" s="38"/>
      <c r="AV156" s="38"/>
      <c r="AW156" s="81">
        <v>79139</v>
      </c>
      <c r="AX156" s="38"/>
      <c r="AY156" s="38"/>
      <c r="AZ156" s="25">
        <v>116119</v>
      </c>
      <c r="BA156" s="38"/>
      <c r="BB156" s="38"/>
      <c r="BC156" s="25">
        <v>110429</v>
      </c>
      <c r="BD156" s="38"/>
      <c r="BE156" s="38"/>
      <c r="BF156" s="25"/>
      <c r="BG156" s="38"/>
      <c r="BH156" s="38"/>
      <c r="BI156" s="25"/>
      <c r="BJ156" s="38"/>
      <c r="BK156" s="38"/>
      <c r="BL156" s="25"/>
      <c r="BM156" s="38"/>
      <c r="BN156" s="38"/>
      <c r="BO156" s="25"/>
      <c r="BP156" s="38"/>
      <c r="BQ156" s="38"/>
    </row>
    <row r="157" spans="1:69" x14ac:dyDescent="0.2">
      <c r="A157" s="30" t="s">
        <v>24</v>
      </c>
      <c r="B157" s="30" t="s">
        <v>25</v>
      </c>
      <c r="C157" s="30">
        <f t="shared" si="2"/>
        <v>0</v>
      </c>
      <c r="D157" s="178"/>
      <c r="E157" s="179"/>
      <c r="F157" s="179"/>
      <c r="G157" s="179"/>
      <c r="H157" s="179"/>
      <c r="I157" s="179"/>
      <c r="J157" s="179"/>
      <c r="K157" s="179"/>
      <c r="L157" s="179"/>
      <c r="M157" s="179" t="s">
        <v>26</v>
      </c>
      <c r="N157" s="179" t="s">
        <v>26</v>
      </c>
      <c r="O157" s="179"/>
      <c r="P157" s="179"/>
      <c r="Q157" s="179"/>
      <c r="R157" s="179"/>
      <c r="S157" s="179"/>
      <c r="T157" s="179"/>
      <c r="U157" s="179"/>
      <c r="V157" s="180"/>
      <c r="W157" s="180"/>
      <c r="X157" s="179"/>
      <c r="Y157" s="179"/>
      <c r="Z157" s="179"/>
      <c r="AA157" s="78"/>
      <c r="AB157" s="179"/>
      <c r="AC157" s="179"/>
      <c r="AD157" s="81" t="s">
        <v>584</v>
      </c>
      <c r="AE157" s="179"/>
      <c r="AF157" s="179"/>
      <c r="AG157" s="179"/>
      <c r="AH157" s="81">
        <v>84289</v>
      </c>
      <c r="AI157" s="38"/>
      <c r="AJ157" s="38"/>
      <c r="AK157" s="81">
        <v>84309</v>
      </c>
      <c r="AL157" s="38"/>
      <c r="AM157" s="38"/>
      <c r="AN157" s="81">
        <v>84329</v>
      </c>
      <c r="AO157" s="38"/>
      <c r="AP157" s="38"/>
      <c r="AQ157" s="81">
        <v>84349</v>
      </c>
      <c r="AR157" s="38"/>
      <c r="AS157" s="38"/>
      <c r="AT157" s="81">
        <v>84369</v>
      </c>
      <c r="AU157" s="38"/>
      <c r="AV157" s="38"/>
      <c r="AW157" s="81">
        <v>79139</v>
      </c>
      <c r="AX157" s="38"/>
      <c r="AY157" s="38"/>
      <c r="AZ157" s="25">
        <v>116119</v>
      </c>
      <c r="BA157" s="38"/>
      <c r="BB157" s="38"/>
      <c r="BC157" s="25">
        <v>110429</v>
      </c>
      <c r="BD157" s="38"/>
      <c r="BE157" s="38"/>
      <c r="BF157" s="25"/>
      <c r="BG157" s="38"/>
      <c r="BH157" s="38"/>
      <c r="BI157" s="25"/>
      <c r="BJ157" s="38"/>
      <c r="BK157" s="38"/>
      <c r="BL157" s="25"/>
      <c r="BM157" s="38"/>
      <c r="BN157" s="38"/>
      <c r="BO157" s="25"/>
      <c r="BP157" s="38"/>
      <c r="BQ157" s="38"/>
    </row>
    <row r="158" spans="1:69" x14ac:dyDescent="0.2">
      <c r="A158" s="30" t="s">
        <v>24</v>
      </c>
      <c r="B158" s="30" t="s">
        <v>25</v>
      </c>
      <c r="C158" s="30">
        <f t="shared" si="2"/>
        <v>0</v>
      </c>
      <c r="D158" s="178"/>
      <c r="E158" s="179"/>
      <c r="F158" s="179"/>
      <c r="G158" s="179"/>
      <c r="H158" s="179"/>
      <c r="I158" s="179"/>
      <c r="J158" s="179"/>
      <c r="K158" s="179"/>
      <c r="L158" s="179"/>
      <c r="M158" s="179" t="s">
        <v>26</v>
      </c>
      <c r="N158" s="179" t="s">
        <v>26</v>
      </c>
      <c r="O158" s="179"/>
      <c r="P158" s="179"/>
      <c r="Q158" s="179"/>
      <c r="R158" s="179"/>
      <c r="S158" s="179"/>
      <c r="T158" s="179"/>
      <c r="U158" s="179"/>
      <c r="V158" s="180"/>
      <c r="W158" s="180"/>
      <c r="X158" s="179"/>
      <c r="Y158" s="179"/>
      <c r="Z158" s="179"/>
      <c r="AA158" s="78"/>
      <c r="AB158" s="179"/>
      <c r="AC158" s="179"/>
      <c r="AD158" s="81" t="s">
        <v>584</v>
      </c>
      <c r="AE158" s="179"/>
      <c r="AF158" s="179"/>
      <c r="AG158" s="179"/>
      <c r="AH158" s="81">
        <v>84289</v>
      </c>
      <c r="AI158" s="38"/>
      <c r="AJ158" s="38"/>
      <c r="AK158" s="81">
        <v>84309</v>
      </c>
      <c r="AL158" s="38"/>
      <c r="AM158" s="38"/>
      <c r="AN158" s="81">
        <v>84329</v>
      </c>
      <c r="AO158" s="38"/>
      <c r="AP158" s="38"/>
      <c r="AQ158" s="81">
        <v>84349</v>
      </c>
      <c r="AR158" s="38"/>
      <c r="AS158" s="38"/>
      <c r="AT158" s="81">
        <v>84369</v>
      </c>
      <c r="AU158" s="38"/>
      <c r="AV158" s="38"/>
      <c r="AW158" s="81">
        <v>79139</v>
      </c>
      <c r="AX158" s="38"/>
      <c r="AY158" s="38"/>
      <c r="AZ158" s="25">
        <v>116119</v>
      </c>
      <c r="BA158" s="38"/>
      <c r="BB158" s="38"/>
      <c r="BC158" s="25">
        <v>110429</v>
      </c>
      <c r="BD158" s="38"/>
      <c r="BE158" s="38"/>
      <c r="BF158" s="25"/>
      <c r="BG158" s="38"/>
      <c r="BH158" s="38"/>
      <c r="BI158" s="25"/>
      <c r="BJ158" s="38"/>
      <c r="BK158" s="38"/>
      <c r="BL158" s="25"/>
      <c r="BM158" s="38"/>
      <c r="BN158" s="38"/>
      <c r="BO158" s="25"/>
      <c r="BP158" s="38"/>
      <c r="BQ158" s="38"/>
    </row>
    <row r="159" spans="1:69" x14ac:dyDescent="0.2">
      <c r="A159" s="30" t="s">
        <v>24</v>
      </c>
      <c r="B159" s="30" t="s">
        <v>25</v>
      </c>
      <c r="C159" s="30">
        <f t="shared" si="2"/>
        <v>0</v>
      </c>
      <c r="D159" s="178"/>
      <c r="E159" s="179"/>
      <c r="F159" s="179"/>
      <c r="G159" s="179"/>
      <c r="H159" s="179"/>
      <c r="I159" s="179"/>
      <c r="J159" s="179"/>
      <c r="K159" s="179"/>
      <c r="L159" s="179"/>
      <c r="M159" s="179" t="s">
        <v>26</v>
      </c>
      <c r="N159" s="179" t="s">
        <v>26</v>
      </c>
      <c r="O159" s="179"/>
      <c r="P159" s="179"/>
      <c r="Q159" s="179"/>
      <c r="R159" s="179"/>
      <c r="S159" s="179"/>
      <c r="T159" s="179"/>
      <c r="U159" s="179"/>
      <c r="V159" s="180"/>
      <c r="W159" s="180"/>
      <c r="X159" s="179"/>
      <c r="Y159" s="179"/>
      <c r="Z159" s="179"/>
      <c r="AA159" s="78"/>
      <c r="AB159" s="179"/>
      <c r="AC159" s="179"/>
      <c r="AD159" s="81" t="s">
        <v>584</v>
      </c>
      <c r="AE159" s="179"/>
      <c r="AF159" s="179"/>
      <c r="AG159" s="179"/>
      <c r="AH159" s="81">
        <v>84289</v>
      </c>
      <c r="AI159" s="38"/>
      <c r="AJ159" s="38"/>
      <c r="AK159" s="81">
        <v>84309</v>
      </c>
      <c r="AL159" s="38"/>
      <c r="AM159" s="38"/>
      <c r="AN159" s="81">
        <v>84329</v>
      </c>
      <c r="AO159" s="38"/>
      <c r="AP159" s="38"/>
      <c r="AQ159" s="81">
        <v>84349</v>
      </c>
      <c r="AR159" s="38"/>
      <c r="AS159" s="38"/>
      <c r="AT159" s="81">
        <v>84369</v>
      </c>
      <c r="AU159" s="38"/>
      <c r="AV159" s="38"/>
      <c r="AW159" s="81">
        <v>79139</v>
      </c>
      <c r="AX159" s="38"/>
      <c r="AY159" s="38"/>
      <c r="AZ159" s="25">
        <v>116119</v>
      </c>
      <c r="BA159" s="38"/>
      <c r="BB159" s="38"/>
      <c r="BC159" s="25">
        <v>110429</v>
      </c>
      <c r="BD159" s="38"/>
      <c r="BE159" s="38"/>
      <c r="BF159" s="25"/>
      <c r="BG159" s="38"/>
      <c r="BH159" s="38"/>
      <c r="BI159" s="25"/>
      <c r="BJ159" s="38"/>
      <c r="BK159" s="38"/>
      <c r="BL159" s="25"/>
      <c r="BM159" s="38"/>
      <c r="BN159" s="38"/>
      <c r="BO159" s="25"/>
      <c r="BP159" s="38"/>
      <c r="BQ159" s="38"/>
    </row>
    <row r="160" spans="1:69" x14ac:dyDescent="0.2">
      <c r="A160" s="30" t="s">
        <v>24</v>
      </c>
      <c r="B160" s="30" t="s">
        <v>25</v>
      </c>
      <c r="C160" s="30">
        <f t="shared" si="2"/>
        <v>0</v>
      </c>
      <c r="D160" s="178"/>
      <c r="E160" s="179"/>
      <c r="F160" s="179"/>
      <c r="G160" s="179"/>
      <c r="H160" s="179"/>
      <c r="I160" s="179"/>
      <c r="J160" s="179"/>
      <c r="K160" s="179"/>
      <c r="L160" s="179"/>
      <c r="M160" s="179" t="s">
        <v>26</v>
      </c>
      <c r="N160" s="179" t="s">
        <v>26</v>
      </c>
      <c r="O160" s="179"/>
      <c r="P160" s="179"/>
      <c r="Q160" s="179"/>
      <c r="R160" s="179"/>
      <c r="S160" s="179"/>
      <c r="T160" s="179"/>
      <c r="U160" s="179"/>
      <c r="V160" s="180"/>
      <c r="W160" s="180"/>
      <c r="X160" s="179"/>
      <c r="Y160" s="179"/>
      <c r="Z160" s="179"/>
      <c r="AA160" s="78"/>
      <c r="AB160" s="179"/>
      <c r="AC160" s="179"/>
      <c r="AD160" s="81" t="s">
        <v>584</v>
      </c>
      <c r="AE160" s="179"/>
      <c r="AF160" s="179"/>
      <c r="AG160" s="179"/>
      <c r="AH160" s="81">
        <v>84289</v>
      </c>
      <c r="AI160" s="38"/>
      <c r="AJ160" s="38"/>
      <c r="AK160" s="81">
        <v>84309</v>
      </c>
      <c r="AL160" s="38"/>
      <c r="AM160" s="38"/>
      <c r="AN160" s="81">
        <v>84329</v>
      </c>
      <c r="AO160" s="38"/>
      <c r="AP160" s="38"/>
      <c r="AQ160" s="81">
        <v>84349</v>
      </c>
      <c r="AR160" s="38"/>
      <c r="AS160" s="38"/>
      <c r="AT160" s="81">
        <v>84369</v>
      </c>
      <c r="AU160" s="38"/>
      <c r="AV160" s="38"/>
      <c r="AW160" s="81">
        <v>79139</v>
      </c>
      <c r="AX160" s="38"/>
      <c r="AY160" s="38"/>
      <c r="AZ160" s="25">
        <v>116119</v>
      </c>
      <c r="BA160" s="38"/>
      <c r="BB160" s="38"/>
      <c r="BC160" s="25">
        <v>110429</v>
      </c>
      <c r="BD160" s="38"/>
      <c r="BE160" s="38"/>
      <c r="BF160" s="25"/>
      <c r="BG160" s="38"/>
      <c r="BH160" s="38"/>
      <c r="BI160" s="25"/>
      <c r="BJ160" s="38"/>
      <c r="BK160" s="38"/>
      <c r="BL160" s="25"/>
      <c r="BM160" s="38"/>
      <c r="BN160" s="38"/>
      <c r="BO160" s="25"/>
      <c r="BP160" s="38"/>
      <c r="BQ160" s="38"/>
    </row>
    <row r="161" spans="1:69" x14ac:dyDescent="0.2">
      <c r="A161" s="30" t="s">
        <v>24</v>
      </c>
      <c r="B161" s="30" t="s">
        <v>25</v>
      </c>
      <c r="C161" s="30">
        <f t="shared" si="2"/>
        <v>0</v>
      </c>
      <c r="D161" s="178"/>
      <c r="E161" s="179"/>
      <c r="F161" s="179"/>
      <c r="G161" s="179"/>
      <c r="H161" s="179"/>
      <c r="I161" s="179"/>
      <c r="J161" s="179"/>
      <c r="K161" s="179"/>
      <c r="L161" s="179"/>
      <c r="M161" s="179" t="s">
        <v>26</v>
      </c>
      <c r="N161" s="179" t="s">
        <v>26</v>
      </c>
      <c r="O161" s="179"/>
      <c r="P161" s="179"/>
      <c r="Q161" s="179"/>
      <c r="R161" s="179"/>
      <c r="S161" s="179"/>
      <c r="T161" s="179"/>
      <c r="U161" s="179"/>
      <c r="V161" s="180"/>
      <c r="W161" s="180"/>
      <c r="X161" s="179"/>
      <c r="Y161" s="179"/>
      <c r="Z161" s="179"/>
      <c r="AA161" s="78"/>
      <c r="AB161" s="179"/>
      <c r="AC161" s="179"/>
      <c r="AD161" s="81" t="s">
        <v>584</v>
      </c>
      <c r="AE161" s="179"/>
      <c r="AF161" s="179"/>
      <c r="AG161" s="179"/>
      <c r="AH161" s="81">
        <v>84289</v>
      </c>
      <c r="AI161" s="38"/>
      <c r="AJ161" s="38"/>
      <c r="AK161" s="81">
        <v>84309</v>
      </c>
      <c r="AL161" s="38"/>
      <c r="AM161" s="38"/>
      <c r="AN161" s="81">
        <v>84329</v>
      </c>
      <c r="AO161" s="38"/>
      <c r="AP161" s="38"/>
      <c r="AQ161" s="81">
        <v>84349</v>
      </c>
      <c r="AR161" s="38"/>
      <c r="AS161" s="38"/>
      <c r="AT161" s="81">
        <v>84369</v>
      </c>
      <c r="AU161" s="38"/>
      <c r="AV161" s="38"/>
      <c r="AW161" s="81">
        <v>79139</v>
      </c>
      <c r="AX161" s="38"/>
      <c r="AY161" s="38"/>
      <c r="AZ161" s="25">
        <v>116119</v>
      </c>
      <c r="BA161" s="38"/>
      <c r="BB161" s="38"/>
      <c r="BC161" s="25">
        <v>110429</v>
      </c>
      <c r="BD161" s="38"/>
      <c r="BE161" s="38"/>
      <c r="BF161" s="25"/>
      <c r="BG161" s="38"/>
      <c r="BH161" s="38"/>
      <c r="BI161" s="25"/>
      <c r="BJ161" s="38"/>
      <c r="BK161" s="38"/>
      <c r="BL161" s="25"/>
      <c r="BM161" s="38"/>
      <c r="BN161" s="38"/>
      <c r="BO161" s="25"/>
      <c r="BP161" s="38"/>
      <c r="BQ161" s="38"/>
    </row>
    <row r="162" spans="1:69" x14ac:dyDescent="0.2">
      <c r="A162" s="30" t="s">
        <v>24</v>
      </c>
      <c r="B162" s="30" t="s">
        <v>25</v>
      </c>
      <c r="C162" s="30">
        <f t="shared" si="2"/>
        <v>0</v>
      </c>
      <c r="D162" s="178"/>
      <c r="E162" s="179"/>
      <c r="F162" s="179"/>
      <c r="G162" s="179"/>
      <c r="H162" s="179"/>
      <c r="I162" s="179"/>
      <c r="J162" s="179"/>
      <c r="K162" s="179"/>
      <c r="L162" s="179"/>
      <c r="M162" s="179" t="s">
        <v>26</v>
      </c>
      <c r="N162" s="179" t="s">
        <v>26</v>
      </c>
      <c r="O162" s="179"/>
      <c r="P162" s="179"/>
      <c r="Q162" s="179"/>
      <c r="R162" s="179"/>
      <c r="S162" s="179"/>
      <c r="T162" s="179"/>
      <c r="U162" s="179"/>
      <c r="V162" s="180"/>
      <c r="W162" s="180"/>
      <c r="X162" s="179"/>
      <c r="Y162" s="179"/>
      <c r="Z162" s="179"/>
      <c r="AA162" s="78"/>
      <c r="AB162" s="179"/>
      <c r="AC162" s="179"/>
      <c r="AD162" s="81" t="s">
        <v>584</v>
      </c>
      <c r="AE162" s="179"/>
      <c r="AF162" s="179"/>
      <c r="AG162" s="179"/>
      <c r="AH162" s="81">
        <v>84289</v>
      </c>
      <c r="AI162" s="38"/>
      <c r="AJ162" s="38"/>
      <c r="AK162" s="81">
        <v>84309</v>
      </c>
      <c r="AL162" s="38"/>
      <c r="AM162" s="38"/>
      <c r="AN162" s="81">
        <v>84329</v>
      </c>
      <c r="AO162" s="38"/>
      <c r="AP162" s="38"/>
      <c r="AQ162" s="81">
        <v>84349</v>
      </c>
      <c r="AR162" s="38"/>
      <c r="AS162" s="38"/>
      <c r="AT162" s="81">
        <v>84369</v>
      </c>
      <c r="AU162" s="38"/>
      <c r="AV162" s="38"/>
      <c r="AW162" s="81">
        <v>79139</v>
      </c>
      <c r="AX162" s="38"/>
      <c r="AY162" s="38"/>
      <c r="AZ162" s="25">
        <v>116119</v>
      </c>
      <c r="BA162" s="38"/>
      <c r="BB162" s="38"/>
      <c r="BC162" s="25">
        <v>110429</v>
      </c>
      <c r="BD162" s="38"/>
      <c r="BE162" s="38"/>
      <c r="BF162" s="25"/>
      <c r="BG162" s="38"/>
      <c r="BH162" s="38"/>
      <c r="BI162" s="25"/>
      <c r="BJ162" s="38"/>
      <c r="BK162" s="38"/>
      <c r="BL162" s="25"/>
      <c r="BM162" s="38"/>
      <c r="BN162" s="38"/>
      <c r="BO162" s="25"/>
      <c r="BP162" s="38"/>
      <c r="BQ162" s="38"/>
    </row>
    <row r="163" spans="1:69" x14ac:dyDescent="0.2">
      <c r="A163" s="30" t="s">
        <v>24</v>
      </c>
      <c r="B163" s="30" t="s">
        <v>25</v>
      </c>
      <c r="C163" s="30">
        <f t="shared" si="2"/>
        <v>0</v>
      </c>
      <c r="D163" s="178"/>
      <c r="E163" s="179"/>
      <c r="F163" s="179"/>
      <c r="G163" s="179"/>
      <c r="H163" s="179"/>
      <c r="I163" s="179"/>
      <c r="J163" s="179"/>
      <c r="K163" s="179"/>
      <c r="L163" s="179"/>
      <c r="M163" s="179" t="s">
        <v>26</v>
      </c>
      <c r="N163" s="179" t="s">
        <v>26</v>
      </c>
      <c r="O163" s="179"/>
      <c r="P163" s="179"/>
      <c r="Q163" s="179"/>
      <c r="R163" s="179"/>
      <c r="S163" s="179"/>
      <c r="T163" s="179"/>
      <c r="U163" s="179"/>
      <c r="V163" s="180"/>
      <c r="W163" s="180"/>
      <c r="X163" s="179"/>
      <c r="Y163" s="179"/>
      <c r="Z163" s="179"/>
      <c r="AA163" s="78"/>
      <c r="AB163" s="179"/>
      <c r="AC163" s="179"/>
      <c r="AD163" s="81" t="s">
        <v>584</v>
      </c>
      <c r="AE163" s="179"/>
      <c r="AF163" s="179"/>
      <c r="AG163" s="179"/>
      <c r="AH163" s="81">
        <v>84289</v>
      </c>
      <c r="AI163" s="38"/>
      <c r="AJ163" s="38"/>
      <c r="AK163" s="81">
        <v>84309</v>
      </c>
      <c r="AL163" s="38"/>
      <c r="AM163" s="38"/>
      <c r="AN163" s="81">
        <v>84329</v>
      </c>
      <c r="AO163" s="38"/>
      <c r="AP163" s="38"/>
      <c r="AQ163" s="81">
        <v>84349</v>
      </c>
      <c r="AR163" s="38"/>
      <c r="AS163" s="38"/>
      <c r="AT163" s="81">
        <v>84369</v>
      </c>
      <c r="AU163" s="38"/>
      <c r="AV163" s="38"/>
      <c r="AW163" s="81">
        <v>79139</v>
      </c>
      <c r="AX163" s="38"/>
      <c r="AY163" s="38"/>
      <c r="AZ163" s="25">
        <v>116119</v>
      </c>
      <c r="BA163" s="38"/>
      <c r="BB163" s="38"/>
      <c r="BC163" s="25">
        <v>110429</v>
      </c>
      <c r="BD163" s="38"/>
      <c r="BE163" s="38"/>
      <c r="BF163" s="25"/>
      <c r="BG163" s="38"/>
      <c r="BH163" s="38"/>
      <c r="BI163" s="25"/>
      <c r="BJ163" s="38"/>
      <c r="BK163" s="38"/>
      <c r="BL163" s="25"/>
      <c r="BM163" s="38"/>
      <c r="BN163" s="38"/>
      <c r="BO163" s="25"/>
      <c r="BP163" s="38"/>
      <c r="BQ163" s="38"/>
    </row>
    <row r="164" spans="1:69" x14ac:dyDescent="0.2">
      <c r="A164" s="30" t="s">
        <v>24</v>
      </c>
      <c r="B164" s="30" t="s">
        <v>25</v>
      </c>
      <c r="C164" s="30">
        <f t="shared" si="2"/>
        <v>0</v>
      </c>
      <c r="D164" s="178"/>
      <c r="E164" s="179"/>
      <c r="F164" s="179"/>
      <c r="G164" s="179"/>
      <c r="H164" s="179"/>
      <c r="I164" s="179"/>
      <c r="J164" s="179"/>
      <c r="K164" s="179"/>
      <c r="L164" s="179"/>
      <c r="M164" s="179" t="s">
        <v>26</v>
      </c>
      <c r="N164" s="179" t="s">
        <v>26</v>
      </c>
      <c r="O164" s="179"/>
      <c r="P164" s="179"/>
      <c r="Q164" s="179"/>
      <c r="R164" s="179"/>
      <c r="S164" s="179"/>
      <c r="T164" s="179"/>
      <c r="U164" s="179"/>
      <c r="V164" s="180"/>
      <c r="W164" s="180"/>
      <c r="X164" s="179"/>
      <c r="Y164" s="179"/>
      <c r="Z164" s="179"/>
      <c r="AA164" s="78"/>
      <c r="AB164" s="179"/>
      <c r="AC164" s="179"/>
      <c r="AD164" s="81" t="s">
        <v>584</v>
      </c>
      <c r="AE164" s="179"/>
      <c r="AF164" s="179"/>
      <c r="AG164" s="179"/>
      <c r="AH164" s="81">
        <v>84289</v>
      </c>
      <c r="AI164" s="38"/>
      <c r="AJ164" s="38"/>
      <c r="AK164" s="81">
        <v>84309</v>
      </c>
      <c r="AL164" s="38"/>
      <c r="AM164" s="38"/>
      <c r="AN164" s="81">
        <v>84329</v>
      </c>
      <c r="AO164" s="38"/>
      <c r="AP164" s="38"/>
      <c r="AQ164" s="81">
        <v>84349</v>
      </c>
      <c r="AR164" s="38"/>
      <c r="AS164" s="38"/>
      <c r="AT164" s="81">
        <v>84369</v>
      </c>
      <c r="AU164" s="38"/>
      <c r="AV164" s="38"/>
      <c r="AW164" s="81">
        <v>79139</v>
      </c>
      <c r="AX164" s="38"/>
      <c r="AY164" s="38"/>
      <c r="AZ164" s="25">
        <v>116119</v>
      </c>
      <c r="BA164" s="38"/>
      <c r="BB164" s="38"/>
      <c r="BC164" s="25">
        <v>110429</v>
      </c>
      <c r="BD164" s="38"/>
      <c r="BE164" s="38"/>
      <c r="BF164" s="25"/>
      <c r="BG164" s="38"/>
      <c r="BH164" s="38"/>
      <c r="BI164" s="25"/>
      <c r="BJ164" s="38"/>
      <c r="BK164" s="38"/>
      <c r="BL164" s="25"/>
      <c r="BM164" s="38"/>
      <c r="BN164" s="38"/>
      <c r="BO164" s="25"/>
      <c r="BP164" s="38"/>
      <c r="BQ164" s="38"/>
    </row>
    <row r="165" spans="1:69" x14ac:dyDescent="0.2">
      <c r="A165" s="30" t="s">
        <v>24</v>
      </c>
      <c r="B165" s="30" t="s">
        <v>25</v>
      </c>
      <c r="C165" s="30">
        <f t="shared" si="2"/>
        <v>0</v>
      </c>
      <c r="D165" s="178"/>
      <c r="E165" s="179"/>
      <c r="F165" s="179"/>
      <c r="G165" s="179"/>
      <c r="H165" s="179"/>
      <c r="I165" s="179"/>
      <c r="J165" s="179"/>
      <c r="K165" s="179"/>
      <c r="L165" s="179"/>
      <c r="M165" s="179" t="s">
        <v>26</v>
      </c>
      <c r="N165" s="179" t="s">
        <v>26</v>
      </c>
      <c r="O165" s="179"/>
      <c r="P165" s="179"/>
      <c r="Q165" s="179"/>
      <c r="R165" s="179"/>
      <c r="S165" s="179"/>
      <c r="T165" s="179"/>
      <c r="U165" s="179"/>
      <c r="V165" s="180"/>
      <c r="W165" s="180"/>
      <c r="X165" s="179"/>
      <c r="Y165" s="179"/>
      <c r="Z165" s="179"/>
      <c r="AA165" s="78"/>
      <c r="AB165" s="179"/>
      <c r="AC165" s="179"/>
      <c r="AD165" s="81" t="s">
        <v>584</v>
      </c>
      <c r="AE165" s="179"/>
      <c r="AF165" s="179"/>
      <c r="AG165" s="179"/>
      <c r="AH165" s="81">
        <v>84289</v>
      </c>
      <c r="AI165" s="38"/>
      <c r="AJ165" s="38"/>
      <c r="AK165" s="81">
        <v>84309</v>
      </c>
      <c r="AL165" s="38"/>
      <c r="AM165" s="38"/>
      <c r="AN165" s="81">
        <v>84329</v>
      </c>
      <c r="AO165" s="38"/>
      <c r="AP165" s="38"/>
      <c r="AQ165" s="81">
        <v>84349</v>
      </c>
      <c r="AR165" s="38"/>
      <c r="AS165" s="38"/>
      <c r="AT165" s="81">
        <v>84369</v>
      </c>
      <c r="AU165" s="38"/>
      <c r="AV165" s="38"/>
      <c r="AW165" s="81">
        <v>79139</v>
      </c>
      <c r="AX165" s="38"/>
      <c r="AY165" s="38"/>
      <c r="AZ165" s="25">
        <v>116119</v>
      </c>
      <c r="BA165" s="38"/>
      <c r="BB165" s="38"/>
      <c r="BC165" s="25">
        <v>110429</v>
      </c>
      <c r="BD165" s="38"/>
      <c r="BE165" s="38"/>
      <c r="BF165" s="25"/>
      <c r="BG165" s="38"/>
      <c r="BH165" s="38"/>
      <c r="BI165" s="25"/>
      <c r="BJ165" s="38"/>
      <c r="BK165" s="38"/>
      <c r="BL165" s="25"/>
      <c r="BM165" s="38"/>
      <c r="BN165" s="38"/>
      <c r="BO165" s="25"/>
      <c r="BP165" s="38"/>
      <c r="BQ165" s="38"/>
    </row>
    <row r="166" spans="1:69" x14ac:dyDescent="0.2">
      <c r="A166" s="30" t="s">
        <v>24</v>
      </c>
      <c r="B166" s="30" t="s">
        <v>25</v>
      </c>
      <c r="C166" s="30">
        <f t="shared" si="2"/>
        <v>0</v>
      </c>
      <c r="D166" s="178"/>
      <c r="E166" s="179"/>
      <c r="F166" s="179"/>
      <c r="G166" s="179"/>
      <c r="H166" s="179"/>
      <c r="I166" s="179"/>
      <c r="J166" s="179"/>
      <c r="K166" s="179"/>
      <c r="L166" s="179"/>
      <c r="M166" s="179" t="s">
        <v>26</v>
      </c>
      <c r="N166" s="179" t="s">
        <v>26</v>
      </c>
      <c r="O166" s="179"/>
      <c r="P166" s="179"/>
      <c r="Q166" s="179"/>
      <c r="R166" s="179"/>
      <c r="S166" s="179"/>
      <c r="T166" s="179"/>
      <c r="U166" s="179"/>
      <c r="V166" s="180"/>
      <c r="W166" s="180"/>
      <c r="X166" s="179"/>
      <c r="Y166" s="179"/>
      <c r="Z166" s="179"/>
      <c r="AA166" s="78"/>
      <c r="AB166" s="179"/>
      <c r="AC166" s="179"/>
      <c r="AD166" s="81" t="s">
        <v>584</v>
      </c>
      <c r="AE166" s="179"/>
      <c r="AF166" s="179"/>
      <c r="AG166" s="179"/>
      <c r="AH166" s="81">
        <v>84289</v>
      </c>
      <c r="AI166" s="38"/>
      <c r="AJ166" s="38"/>
      <c r="AK166" s="81">
        <v>84309</v>
      </c>
      <c r="AL166" s="38"/>
      <c r="AM166" s="38"/>
      <c r="AN166" s="81">
        <v>84329</v>
      </c>
      <c r="AO166" s="38"/>
      <c r="AP166" s="38"/>
      <c r="AQ166" s="81">
        <v>84349</v>
      </c>
      <c r="AR166" s="38"/>
      <c r="AS166" s="38"/>
      <c r="AT166" s="81">
        <v>84369</v>
      </c>
      <c r="AU166" s="38"/>
      <c r="AV166" s="38"/>
      <c r="AW166" s="81">
        <v>79139</v>
      </c>
      <c r="AX166" s="38"/>
      <c r="AY166" s="38"/>
      <c r="AZ166" s="25">
        <v>116119</v>
      </c>
      <c r="BA166" s="38"/>
      <c r="BB166" s="38"/>
      <c r="BC166" s="25">
        <v>110429</v>
      </c>
      <c r="BD166" s="38"/>
      <c r="BE166" s="38"/>
      <c r="BF166" s="25"/>
      <c r="BG166" s="38"/>
      <c r="BH166" s="38"/>
      <c r="BI166" s="25"/>
      <c r="BJ166" s="38"/>
      <c r="BK166" s="38"/>
      <c r="BL166" s="25"/>
      <c r="BM166" s="38"/>
      <c r="BN166" s="38"/>
      <c r="BO166" s="25"/>
      <c r="BP166" s="38"/>
      <c r="BQ166" s="38"/>
    </row>
    <row r="167" spans="1:69" x14ac:dyDescent="0.2">
      <c r="A167" s="30" t="s">
        <v>24</v>
      </c>
      <c r="B167" s="30" t="s">
        <v>25</v>
      </c>
      <c r="C167" s="30">
        <f t="shared" si="2"/>
        <v>0</v>
      </c>
      <c r="D167" s="178"/>
      <c r="E167" s="179"/>
      <c r="F167" s="179"/>
      <c r="G167" s="179"/>
      <c r="H167" s="179"/>
      <c r="I167" s="179"/>
      <c r="J167" s="179"/>
      <c r="K167" s="179"/>
      <c r="L167" s="179"/>
      <c r="M167" s="179" t="s">
        <v>26</v>
      </c>
      <c r="N167" s="179" t="s">
        <v>26</v>
      </c>
      <c r="O167" s="179"/>
      <c r="P167" s="179"/>
      <c r="Q167" s="179"/>
      <c r="R167" s="179"/>
      <c r="S167" s="179"/>
      <c r="T167" s="179"/>
      <c r="U167" s="179"/>
      <c r="V167" s="180"/>
      <c r="W167" s="180"/>
      <c r="X167" s="179"/>
      <c r="Y167" s="179"/>
      <c r="Z167" s="179"/>
      <c r="AA167" s="78"/>
      <c r="AB167" s="179"/>
      <c r="AC167" s="179"/>
      <c r="AD167" s="81" t="s">
        <v>584</v>
      </c>
      <c r="AE167" s="179"/>
      <c r="AF167" s="179"/>
      <c r="AG167" s="179"/>
      <c r="AH167" s="81">
        <v>84289</v>
      </c>
      <c r="AI167" s="38"/>
      <c r="AJ167" s="38"/>
      <c r="AK167" s="81">
        <v>84309</v>
      </c>
      <c r="AL167" s="38"/>
      <c r="AM167" s="38"/>
      <c r="AN167" s="81">
        <v>84329</v>
      </c>
      <c r="AO167" s="38"/>
      <c r="AP167" s="38"/>
      <c r="AQ167" s="81">
        <v>84349</v>
      </c>
      <c r="AR167" s="38"/>
      <c r="AS167" s="38"/>
      <c r="AT167" s="81">
        <v>84369</v>
      </c>
      <c r="AU167" s="38"/>
      <c r="AV167" s="38"/>
      <c r="AW167" s="81">
        <v>79139</v>
      </c>
      <c r="AX167" s="38"/>
      <c r="AY167" s="38"/>
      <c r="AZ167" s="25">
        <v>116119</v>
      </c>
      <c r="BA167" s="38"/>
      <c r="BB167" s="38"/>
      <c r="BC167" s="25">
        <v>110429</v>
      </c>
      <c r="BD167" s="38"/>
      <c r="BE167" s="38"/>
      <c r="BF167" s="25"/>
      <c r="BG167" s="38"/>
      <c r="BH167" s="38"/>
      <c r="BI167" s="25"/>
      <c r="BJ167" s="38"/>
      <c r="BK167" s="38"/>
      <c r="BL167" s="25"/>
      <c r="BM167" s="38"/>
      <c r="BN167" s="38"/>
      <c r="BO167" s="25"/>
      <c r="BP167" s="38"/>
      <c r="BQ167" s="38"/>
    </row>
    <row r="168" spans="1:69" x14ac:dyDescent="0.2">
      <c r="A168" s="30" t="s">
        <v>24</v>
      </c>
      <c r="B168" s="30" t="s">
        <v>25</v>
      </c>
      <c r="C168" s="30">
        <f t="shared" si="2"/>
        <v>0</v>
      </c>
      <c r="D168" s="178"/>
      <c r="E168" s="179"/>
      <c r="F168" s="179"/>
      <c r="G168" s="179"/>
      <c r="H168" s="179"/>
      <c r="I168" s="179"/>
      <c r="J168" s="179"/>
      <c r="K168" s="179"/>
      <c r="L168" s="179"/>
      <c r="M168" s="179" t="s">
        <v>26</v>
      </c>
      <c r="N168" s="179" t="s">
        <v>26</v>
      </c>
      <c r="O168" s="179"/>
      <c r="P168" s="179"/>
      <c r="Q168" s="179"/>
      <c r="R168" s="179"/>
      <c r="S168" s="179"/>
      <c r="T168" s="179"/>
      <c r="U168" s="179"/>
      <c r="V168" s="180"/>
      <c r="W168" s="180"/>
      <c r="X168" s="179"/>
      <c r="Y168" s="179"/>
      <c r="Z168" s="179"/>
      <c r="AA168" s="78"/>
      <c r="AB168" s="179"/>
      <c r="AC168" s="179"/>
      <c r="AD168" s="81" t="s">
        <v>584</v>
      </c>
      <c r="AE168" s="179"/>
      <c r="AF168" s="179"/>
      <c r="AG168" s="179"/>
      <c r="AH168" s="81">
        <v>84289</v>
      </c>
      <c r="AI168" s="38"/>
      <c r="AJ168" s="38"/>
      <c r="AK168" s="81">
        <v>84309</v>
      </c>
      <c r="AL168" s="38"/>
      <c r="AM168" s="38"/>
      <c r="AN168" s="81">
        <v>84329</v>
      </c>
      <c r="AO168" s="38"/>
      <c r="AP168" s="38"/>
      <c r="AQ168" s="81">
        <v>84349</v>
      </c>
      <c r="AR168" s="38"/>
      <c r="AS168" s="38"/>
      <c r="AT168" s="81">
        <v>84369</v>
      </c>
      <c r="AU168" s="38"/>
      <c r="AV168" s="38"/>
      <c r="AW168" s="81">
        <v>79139</v>
      </c>
      <c r="AX168" s="38"/>
      <c r="AY168" s="38"/>
      <c r="AZ168" s="25">
        <v>116119</v>
      </c>
      <c r="BA168" s="38"/>
      <c r="BB168" s="38"/>
      <c r="BC168" s="25">
        <v>110429</v>
      </c>
      <c r="BD168" s="38"/>
      <c r="BE168" s="38"/>
      <c r="BF168" s="25"/>
      <c r="BG168" s="38"/>
      <c r="BH168" s="38"/>
      <c r="BI168" s="25"/>
      <c r="BJ168" s="38"/>
      <c r="BK168" s="38"/>
      <c r="BL168" s="25"/>
      <c r="BM168" s="38"/>
      <c r="BN168" s="38"/>
      <c r="BO168" s="25"/>
      <c r="BP168" s="38"/>
      <c r="BQ168" s="38"/>
    </row>
    <row r="169" spans="1:69" x14ac:dyDescent="0.2">
      <c r="A169" s="30" t="s">
        <v>24</v>
      </c>
      <c r="B169" s="30" t="s">
        <v>25</v>
      </c>
      <c r="C169" s="30">
        <f t="shared" si="2"/>
        <v>0</v>
      </c>
      <c r="D169" s="178"/>
      <c r="E169" s="179"/>
      <c r="F169" s="179"/>
      <c r="G169" s="179"/>
      <c r="H169" s="179"/>
      <c r="I169" s="179"/>
      <c r="J169" s="179"/>
      <c r="K169" s="179"/>
      <c r="L169" s="179"/>
      <c r="M169" s="179" t="s">
        <v>26</v>
      </c>
      <c r="N169" s="179" t="s">
        <v>26</v>
      </c>
      <c r="O169" s="179"/>
      <c r="P169" s="179"/>
      <c r="Q169" s="179"/>
      <c r="R169" s="179"/>
      <c r="S169" s="179"/>
      <c r="T169" s="179"/>
      <c r="U169" s="179"/>
      <c r="V169" s="180"/>
      <c r="W169" s="180"/>
      <c r="X169" s="179"/>
      <c r="Y169" s="179"/>
      <c r="Z169" s="179"/>
      <c r="AA169" s="78"/>
      <c r="AB169" s="179"/>
      <c r="AC169" s="179"/>
      <c r="AD169" s="81" t="s">
        <v>584</v>
      </c>
      <c r="AE169" s="179"/>
      <c r="AF169" s="179"/>
      <c r="AG169" s="179"/>
      <c r="AH169" s="81">
        <v>84289</v>
      </c>
      <c r="AI169" s="38"/>
      <c r="AJ169" s="38"/>
      <c r="AK169" s="81">
        <v>84309</v>
      </c>
      <c r="AL169" s="38"/>
      <c r="AM169" s="38"/>
      <c r="AN169" s="81">
        <v>84329</v>
      </c>
      <c r="AO169" s="38"/>
      <c r="AP169" s="38"/>
      <c r="AQ169" s="81">
        <v>84349</v>
      </c>
      <c r="AR169" s="38"/>
      <c r="AS169" s="38"/>
      <c r="AT169" s="81">
        <v>84369</v>
      </c>
      <c r="AU169" s="38"/>
      <c r="AV169" s="38"/>
      <c r="AW169" s="81">
        <v>79139</v>
      </c>
      <c r="AX169" s="38"/>
      <c r="AY169" s="38"/>
      <c r="AZ169" s="25">
        <v>116119</v>
      </c>
      <c r="BA169" s="38"/>
      <c r="BB169" s="38"/>
      <c r="BC169" s="25">
        <v>110429</v>
      </c>
      <c r="BD169" s="38"/>
      <c r="BE169" s="38"/>
      <c r="BF169" s="25"/>
      <c r="BG169" s="38"/>
      <c r="BH169" s="38"/>
      <c r="BI169" s="25"/>
      <c r="BJ169" s="38"/>
      <c r="BK169" s="38"/>
      <c r="BL169" s="25"/>
      <c r="BM169" s="38"/>
      <c r="BN169" s="38"/>
      <c r="BO169" s="25"/>
      <c r="BP169" s="38"/>
      <c r="BQ169" s="38"/>
    </row>
    <row r="170" spans="1:69" x14ac:dyDescent="0.2">
      <c r="A170" s="30" t="s">
        <v>24</v>
      </c>
      <c r="B170" s="30" t="s">
        <v>25</v>
      </c>
      <c r="C170" s="30">
        <f t="shared" si="2"/>
        <v>0</v>
      </c>
      <c r="D170" s="178"/>
      <c r="E170" s="179"/>
      <c r="F170" s="179"/>
      <c r="G170" s="179"/>
      <c r="H170" s="179"/>
      <c r="I170" s="179"/>
      <c r="J170" s="179"/>
      <c r="K170" s="179"/>
      <c r="L170" s="179"/>
      <c r="M170" s="179" t="s">
        <v>26</v>
      </c>
      <c r="N170" s="179" t="s">
        <v>26</v>
      </c>
      <c r="O170" s="179"/>
      <c r="P170" s="179"/>
      <c r="Q170" s="179"/>
      <c r="R170" s="179"/>
      <c r="S170" s="179"/>
      <c r="T170" s="179"/>
      <c r="U170" s="179"/>
      <c r="V170" s="180"/>
      <c r="W170" s="180"/>
      <c r="X170" s="179"/>
      <c r="Y170" s="179"/>
      <c r="Z170" s="179"/>
      <c r="AA170" s="78"/>
      <c r="AB170" s="179"/>
      <c r="AC170" s="179"/>
      <c r="AD170" s="81" t="s">
        <v>584</v>
      </c>
      <c r="AE170" s="179"/>
      <c r="AF170" s="179"/>
      <c r="AG170" s="179"/>
      <c r="AH170" s="81">
        <v>84289</v>
      </c>
      <c r="AI170" s="38"/>
      <c r="AJ170" s="38"/>
      <c r="AK170" s="81">
        <v>84309</v>
      </c>
      <c r="AL170" s="38"/>
      <c r="AM170" s="38"/>
      <c r="AN170" s="81">
        <v>84329</v>
      </c>
      <c r="AO170" s="38"/>
      <c r="AP170" s="38"/>
      <c r="AQ170" s="81">
        <v>84349</v>
      </c>
      <c r="AR170" s="38"/>
      <c r="AS170" s="38"/>
      <c r="AT170" s="81">
        <v>84369</v>
      </c>
      <c r="AU170" s="38"/>
      <c r="AV170" s="38"/>
      <c r="AW170" s="81">
        <v>79139</v>
      </c>
      <c r="AX170" s="38"/>
      <c r="AY170" s="38"/>
      <c r="AZ170" s="25">
        <v>116119</v>
      </c>
      <c r="BA170" s="38"/>
      <c r="BB170" s="38"/>
      <c r="BC170" s="25">
        <v>110429</v>
      </c>
      <c r="BD170" s="38"/>
      <c r="BE170" s="38"/>
      <c r="BF170" s="25"/>
      <c r="BG170" s="38"/>
      <c r="BH170" s="38"/>
      <c r="BI170" s="25"/>
      <c r="BJ170" s="38"/>
      <c r="BK170" s="38"/>
      <c r="BL170" s="25"/>
      <c r="BM170" s="38"/>
      <c r="BN170" s="38"/>
      <c r="BO170" s="25"/>
      <c r="BP170" s="38"/>
      <c r="BQ170" s="38"/>
    </row>
    <row r="171" spans="1:69" x14ac:dyDescent="0.2">
      <c r="A171" s="30" t="s">
        <v>24</v>
      </c>
      <c r="B171" s="30" t="s">
        <v>25</v>
      </c>
      <c r="C171" s="30">
        <f t="shared" si="2"/>
        <v>0</v>
      </c>
      <c r="D171" s="178"/>
      <c r="E171" s="179"/>
      <c r="F171" s="179"/>
      <c r="G171" s="179"/>
      <c r="H171" s="179"/>
      <c r="I171" s="179"/>
      <c r="J171" s="179"/>
      <c r="K171" s="179"/>
      <c r="L171" s="179"/>
      <c r="M171" s="179" t="s">
        <v>26</v>
      </c>
      <c r="N171" s="179" t="s">
        <v>26</v>
      </c>
      <c r="O171" s="179"/>
      <c r="P171" s="179"/>
      <c r="Q171" s="179"/>
      <c r="R171" s="179"/>
      <c r="S171" s="179"/>
      <c r="T171" s="179"/>
      <c r="U171" s="179"/>
      <c r="V171" s="180"/>
      <c r="W171" s="180"/>
      <c r="X171" s="179"/>
      <c r="Y171" s="179"/>
      <c r="Z171" s="179"/>
      <c r="AA171" s="78"/>
      <c r="AB171" s="179"/>
      <c r="AC171" s="179"/>
      <c r="AD171" s="81" t="s">
        <v>584</v>
      </c>
      <c r="AE171" s="179"/>
      <c r="AF171" s="179"/>
      <c r="AG171" s="179"/>
      <c r="AH171" s="81">
        <v>84289</v>
      </c>
      <c r="AI171" s="38"/>
      <c r="AJ171" s="38"/>
      <c r="AK171" s="81">
        <v>84309</v>
      </c>
      <c r="AL171" s="38"/>
      <c r="AM171" s="38"/>
      <c r="AN171" s="81">
        <v>84329</v>
      </c>
      <c r="AO171" s="38"/>
      <c r="AP171" s="38"/>
      <c r="AQ171" s="81">
        <v>84349</v>
      </c>
      <c r="AR171" s="38"/>
      <c r="AS171" s="38"/>
      <c r="AT171" s="81">
        <v>84369</v>
      </c>
      <c r="AU171" s="38"/>
      <c r="AV171" s="38"/>
      <c r="AW171" s="81">
        <v>79139</v>
      </c>
      <c r="AX171" s="38"/>
      <c r="AY171" s="38"/>
      <c r="AZ171" s="25">
        <v>116119</v>
      </c>
      <c r="BA171" s="38"/>
      <c r="BB171" s="38"/>
      <c r="BC171" s="25">
        <v>110429</v>
      </c>
      <c r="BD171" s="38"/>
      <c r="BE171" s="38"/>
      <c r="BF171" s="25"/>
      <c r="BG171" s="38"/>
      <c r="BH171" s="38"/>
      <c r="BI171" s="25"/>
      <c r="BJ171" s="38"/>
      <c r="BK171" s="38"/>
      <c r="BL171" s="25"/>
      <c r="BM171" s="38"/>
      <c r="BN171" s="38"/>
      <c r="BO171" s="25"/>
      <c r="BP171" s="38"/>
      <c r="BQ171" s="38"/>
    </row>
    <row r="172" spans="1:69" x14ac:dyDescent="0.2">
      <c r="A172" s="30" t="s">
        <v>24</v>
      </c>
      <c r="B172" s="30" t="s">
        <v>25</v>
      </c>
      <c r="C172" s="30">
        <f t="shared" si="2"/>
        <v>0</v>
      </c>
      <c r="D172" s="178"/>
      <c r="E172" s="179"/>
      <c r="F172" s="179"/>
      <c r="G172" s="179"/>
      <c r="H172" s="179"/>
      <c r="I172" s="179"/>
      <c r="J172" s="179"/>
      <c r="K172" s="179"/>
      <c r="L172" s="179"/>
      <c r="M172" s="179" t="s">
        <v>26</v>
      </c>
      <c r="N172" s="179" t="s">
        <v>26</v>
      </c>
      <c r="O172" s="179"/>
      <c r="P172" s="179"/>
      <c r="Q172" s="179"/>
      <c r="R172" s="179"/>
      <c r="S172" s="179"/>
      <c r="T172" s="179"/>
      <c r="U172" s="179"/>
      <c r="V172" s="180"/>
      <c r="W172" s="180"/>
      <c r="X172" s="179"/>
      <c r="Y172" s="179"/>
      <c r="Z172" s="179"/>
      <c r="AA172" s="78"/>
      <c r="AB172" s="179"/>
      <c r="AC172" s="179"/>
      <c r="AD172" s="81" t="s">
        <v>584</v>
      </c>
      <c r="AE172" s="179"/>
      <c r="AF172" s="179"/>
      <c r="AG172" s="179"/>
      <c r="AH172" s="81">
        <v>84289</v>
      </c>
      <c r="AI172" s="38"/>
      <c r="AJ172" s="38"/>
      <c r="AK172" s="81">
        <v>84309</v>
      </c>
      <c r="AL172" s="38"/>
      <c r="AM172" s="38"/>
      <c r="AN172" s="81">
        <v>84329</v>
      </c>
      <c r="AO172" s="38"/>
      <c r="AP172" s="38"/>
      <c r="AQ172" s="81">
        <v>84349</v>
      </c>
      <c r="AR172" s="38"/>
      <c r="AS172" s="38"/>
      <c r="AT172" s="81">
        <v>84369</v>
      </c>
      <c r="AU172" s="38"/>
      <c r="AV172" s="38"/>
      <c r="AW172" s="81">
        <v>79139</v>
      </c>
      <c r="AX172" s="38"/>
      <c r="AY172" s="38"/>
      <c r="AZ172" s="25">
        <v>116119</v>
      </c>
      <c r="BA172" s="38"/>
      <c r="BB172" s="38"/>
      <c r="BC172" s="25">
        <v>110429</v>
      </c>
      <c r="BD172" s="38"/>
      <c r="BE172" s="38"/>
      <c r="BF172" s="25"/>
      <c r="BG172" s="38"/>
      <c r="BH172" s="38"/>
      <c r="BI172" s="25"/>
      <c r="BJ172" s="38"/>
      <c r="BK172" s="38"/>
      <c r="BL172" s="25"/>
      <c r="BM172" s="38"/>
      <c r="BN172" s="38"/>
      <c r="BO172" s="25"/>
      <c r="BP172" s="38"/>
      <c r="BQ172" s="38"/>
    </row>
    <row r="173" spans="1:69" x14ac:dyDescent="0.2">
      <c r="A173" s="30" t="s">
        <v>24</v>
      </c>
      <c r="B173" s="30" t="s">
        <v>25</v>
      </c>
      <c r="C173" s="30">
        <f t="shared" si="2"/>
        <v>0</v>
      </c>
      <c r="D173" s="178"/>
      <c r="E173" s="179"/>
      <c r="F173" s="179"/>
      <c r="G173" s="179"/>
      <c r="H173" s="179"/>
      <c r="I173" s="179"/>
      <c r="J173" s="179"/>
      <c r="K173" s="179"/>
      <c r="L173" s="179"/>
      <c r="M173" s="179" t="s">
        <v>26</v>
      </c>
      <c r="N173" s="179" t="s">
        <v>26</v>
      </c>
      <c r="O173" s="179"/>
      <c r="P173" s="179"/>
      <c r="Q173" s="179"/>
      <c r="R173" s="179"/>
      <c r="S173" s="179"/>
      <c r="T173" s="179"/>
      <c r="U173" s="179"/>
      <c r="V173" s="180"/>
      <c r="W173" s="180"/>
      <c r="X173" s="179"/>
      <c r="Y173" s="179"/>
      <c r="Z173" s="179"/>
      <c r="AA173" s="78"/>
      <c r="AB173" s="179"/>
      <c r="AC173" s="179"/>
      <c r="AD173" s="81" t="s">
        <v>584</v>
      </c>
      <c r="AE173" s="179"/>
      <c r="AF173" s="179"/>
      <c r="AG173" s="179"/>
      <c r="AH173" s="81">
        <v>84289</v>
      </c>
      <c r="AI173" s="38"/>
      <c r="AJ173" s="38"/>
      <c r="AK173" s="81">
        <v>84309</v>
      </c>
      <c r="AL173" s="38"/>
      <c r="AM173" s="38"/>
      <c r="AN173" s="81">
        <v>84329</v>
      </c>
      <c r="AO173" s="38"/>
      <c r="AP173" s="38"/>
      <c r="AQ173" s="81">
        <v>84349</v>
      </c>
      <c r="AR173" s="38"/>
      <c r="AS173" s="38"/>
      <c r="AT173" s="81">
        <v>84369</v>
      </c>
      <c r="AU173" s="38"/>
      <c r="AV173" s="38"/>
      <c r="AW173" s="81">
        <v>79139</v>
      </c>
      <c r="AX173" s="38"/>
      <c r="AY173" s="38"/>
      <c r="AZ173" s="25">
        <v>116119</v>
      </c>
      <c r="BA173" s="38"/>
      <c r="BB173" s="38"/>
      <c r="BC173" s="25">
        <v>110429</v>
      </c>
      <c r="BD173" s="38"/>
      <c r="BE173" s="38"/>
      <c r="BF173" s="25"/>
      <c r="BG173" s="38"/>
      <c r="BH173" s="38"/>
      <c r="BI173" s="25"/>
      <c r="BJ173" s="38"/>
      <c r="BK173" s="38"/>
      <c r="BL173" s="25"/>
      <c r="BM173" s="38"/>
      <c r="BN173" s="38"/>
      <c r="BO173" s="25"/>
      <c r="BP173" s="38"/>
      <c r="BQ173" s="38"/>
    </row>
    <row r="174" spans="1:69" x14ac:dyDescent="0.2">
      <c r="A174" s="30" t="s">
        <v>24</v>
      </c>
      <c r="B174" s="30" t="s">
        <v>25</v>
      </c>
      <c r="C174" s="30">
        <f t="shared" si="2"/>
        <v>0</v>
      </c>
      <c r="D174" s="178"/>
      <c r="E174" s="179"/>
      <c r="F174" s="179"/>
      <c r="G174" s="179"/>
      <c r="H174" s="179"/>
      <c r="I174" s="179"/>
      <c r="J174" s="179"/>
      <c r="K174" s="179"/>
      <c r="L174" s="179"/>
      <c r="M174" s="179" t="s">
        <v>26</v>
      </c>
      <c r="N174" s="179" t="s">
        <v>26</v>
      </c>
      <c r="O174" s="179"/>
      <c r="P174" s="179"/>
      <c r="Q174" s="179"/>
      <c r="R174" s="179"/>
      <c r="S174" s="179"/>
      <c r="T174" s="179"/>
      <c r="U174" s="179"/>
      <c r="V174" s="180"/>
      <c r="W174" s="180"/>
      <c r="X174" s="179"/>
      <c r="Y174" s="179"/>
      <c r="Z174" s="179"/>
      <c r="AA174" s="78"/>
      <c r="AB174" s="179"/>
      <c r="AC174" s="179"/>
      <c r="AD174" s="81" t="s">
        <v>584</v>
      </c>
      <c r="AE174" s="179"/>
      <c r="AF174" s="179"/>
      <c r="AG174" s="179"/>
      <c r="AH174" s="81">
        <v>84289</v>
      </c>
      <c r="AI174" s="38"/>
      <c r="AJ174" s="38"/>
      <c r="AK174" s="81">
        <v>84309</v>
      </c>
      <c r="AL174" s="38"/>
      <c r="AM174" s="38"/>
      <c r="AN174" s="81">
        <v>84329</v>
      </c>
      <c r="AO174" s="38"/>
      <c r="AP174" s="38"/>
      <c r="AQ174" s="81">
        <v>84349</v>
      </c>
      <c r="AR174" s="38"/>
      <c r="AS174" s="38"/>
      <c r="AT174" s="81">
        <v>84369</v>
      </c>
      <c r="AU174" s="38"/>
      <c r="AV174" s="38"/>
      <c r="AW174" s="81">
        <v>79139</v>
      </c>
      <c r="AX174" s="38"/>
      <c r="AY174" s="38"/>
      <c r="AZ174" s="25">
        <v>116119</v>
      </c>
      <c r="BA174" s="38"/>
      <c r="BB174" s="38"/>
      <c r="BC174" s="25">
        <v>110429</v>
      </c>
      <c r="BD174" s="38"/>
      <c r="BE174" s="38"/>
      <c r="BF174" s="25"/>
      <c r="BG174" s="38"/>
      <c r="BH174" s="38"/>
      <c r="BI174" s="25"/>
      <c r="BJ174" s="38"/>
      <c r="BK174" s="38"/>
      <c r="BL174" s="25"/>
      <c r="BM174" s="38"/>
      <c r="BN174" s="38"/>
      <c r="BO174" s="25"/>
      <c r="BP174" s="38"/>
      <c r="BQ174" s="38"/>
    </row>
    <row r="175" spans="1:69" x14ac:dyDescent="0.2">
      <c r="A175" s="30" t="s">
        <v>24</v>
      </c>
      <c r="B175" s="30" t="s">
        <v>25</v>
      </c>
      <c r="C175" s="30">
        <f t="shared" si="2"/>
        <v>0</v>
      </c>
      <c r="D175" s="178"/>
      <c r="E175" s="179"/>
      <c r="F175" s="179"/>
      <c r="G175" s="179"/>
      <c r="H175" s="179"/>
      <c r="I175" s="179"/>
      <c r="J175" s="179"/>
      <c r="K175" s="179"/>
      <c r="L175" s="179"/>
      <c r="M175" s="179" t="s">
        <v>26</v>
      </c>
      <c r="N175" s="179" t="s">
        <v>26</v>
      </c>
      <c r="O175" s="179"/>
      <c r="P175" s="179"/>
      <c r="Q175" s="179"/>
      <c r="R175" s="179"/>
      <c r="S175" s="179"/>
      <c r="T175" s="179"/>
      <c r="U175" s="179"/>
      <c r="V175" s="180"/>
      <c r="W175" s="180"/>
      <c r="X175" s="179"/>
      <c r="Y175" s="179"/>
      <c r="Z175" s="179"/>
      <c r="AA175" s="78"/>
      <c r="AB175" s="179"/>
      <c r="AC175" s="179"/>
      <c r="AD175" s="81" t="s">
        <v>584</v>
      </c>
      <c r="AE175" s="179"/>
      <c r="AF175" s="179"/>
      <c r="AG175" s="179"/>
      <c r="AH175" s="81">
        <v>84289</v>
      </c>
      <c r="AI175" s="38"/>
      <c r="AJ175" s="38"/>
      <c r="AK175" s="81">
        <v>84309</v>
      </c>
      <c r="AL175" s="38"/>
      <c r="AM175" s="38"/>
      <c r="AN175" s="81">
        <v>84329</v>
      </c>
      <c r="AO175" s="38"/>
      <c r="AP175" s="38"/>
      <c r="AQ175" s="81">
        <v>84349</v>
      </c>
      <c r="AR175" s="38"/>
      <c r="AS175" s="38"/>
      <c r="AT175" s="81">
        <v>84369</v>
      </c>
      <c r="AU175" s="38"/>
      <c r="AV175" s="38"/>
      <c r="AW175" s="81">
        <v>79139</v>
      </c>
      <c r="AX175" s="38"/>
      <c r="AY175" s="38"/>
      <c r="AZ175" s="25">
        <v>116119</v>
      </c>
      <c r="BA175" s="38"/>
      <c r="BB175" s="38"/>
      <c r="BC175" s="25">
        <v>110429</v>
      </c>
      <c r="BD175" s="38"/>
      <c r="BE175" s="38"/>
      <c r="BF175" s="25"/>
      <c r="BG175" s="38"/>
      <c r="BH175" s="38"/>
      <c r="BI175" s="25"/>
      <c r="BJ175" s="38"/>
      <c r="BK175" s="38"/>
      <c r="BL175" s="25"/>
      <c r="BM175" s="38"/>
      <c r="BN175" s="38"/>
      <c r="BO175" s="25"/>
      <c r="BP175" s="38"/>
      <c r="BQ175" s="38"/>
    </row>
    <row r="176" spans="1:69" x14ac:dyDescent="0.2">
      <c r="A176" s="30" t="s">
        <v>24</v>
      </c>
      <c r="B176" s="30" t="s">
        <v>25</v>
      </c>
      <c r="C176" s="30">
        <f t="shared" si="2"/>
        <v>0</v>
      </c>
      <c r="D176" s="178"/>
      <c r="E176" s="179"/>
      <c r="F176" s="179"/>
      <c r="G176" s="179"/>
      <c r="H176" s="179"/>
      <c r="I176" s="179"/>
      <c r="J176" s="179"/>
      <c r="K176" s="179"/>
      <c r="L176" s="179"/>
      <c r="M176" s="179" t="s">
        <v>26</v>
      </c>
      <c r="N176" s="179" t="s">
        <v>26</v>
      </c>
      <c r="O176" s="179"/>
      <c r="P176" s="179"/>
      <c r="Q176" s="179"/>
      <c r="R176" s="179"/>
      <c r="S176" s="179"/>
      <c r="T176" s="179"/>
      <c r="U176" s="179"/>
      <c r="V176" s="180"/>
      <c r="W176" s="180"/>
      <c r="X176" s="179"/>
      <c r="Y176" s="179"/>
      <c r="Z176" s="179"/>
      <c r="AA176" s="78"/>
      <c r="AB176" s="179"/>
      <c r="AC176" s="179"/>
      <c r="AD176" s="81" t="s">
        <v>584</v>
      </c>
      <c r="AE176" s="179"/>
      <c r="AF176" s="179"/>
      <c r="AG176" s="179"/>
      <c r="AH176" s="81">
        <v>84289</v>
      </c>
      <c r="AI176" s="38"/>
      <c r="AJ176" s="38"/>
      <c r="AK176" s="81">
        <v>84309</v>
      </c>
      <c r="AL176" s="38"/>
      <c r="AM176" s="38"/>
      <c r="AN176" s="81">
        <v>84329</v>
      </c>
      <c r="AO176" s="38"/>
      <c r="AP176" s="38"/>
      <c r="AQ176" s="81">
        <v>84349</v>
      </c>
      <c r="AR176" s="38"/>
      <c r="AS176" s="38"/>
      <c r="AT176" s="81">
        <v>84369</v>
      </c>
      <c r="AU176" s="38"/>
      <c r="AV176" s="38"/>
      <c r="AW176" s="81">
        <v>79139</v>
      </c>
      <c r="AX176" s="38"/>
      <c r="AY176" s="38"/>
      <c r="AZ176" s="25">
        <v>116119</v>
      </c>
      <c r="BA176" s="38"/>
      <c r="BB176" s="38"/>
      <c r="BC176" s="25">
        <v>110429</v>
      </c>
      <c r="BD176" s="38"/>
      <c r="BE176" s="38"/>
      <c r="BF176" s="25"/>
      <c r="BG176" s="38"/>
      <c r="BH176" s="38"/>
      <c r="BI176" s="25"/>
      <c r="BJ176" s="38"/>
      <c r="BK176" s="38"/>
      <c r="BL176" s="25"/>
      <c r="BM176" s="38"/>
      <c r="BN176" s="38"/>
      <c r="BO176" s="25"/>
      <c r="BP176" s="38"/>
      <c r="BQ176" s="38"/>
    </row>
    <row r="177" spans="1:69" x14ac:dyDescent="0.2">
      <c r="A177" s="30" t="s">
        <v>24</v>
      </c>
      <c r="B177" s="30" t="s">
        <v>25</v>
      </c>
      <c r="C177" s="30">
        <f t="shared" si="2"/>
        <v>0</v>
      </c>
      <c r="D177" s="178"/>
      <c r="E177" s="179"/>
      <c r="F177" s="179"/>
      <c r="G177" s="179"/>
      <c r="H177" s="179"/>
      <c r="I177" s="179"/>
      <c r="J177" s="179"/>
      <c r="K177" s="179"/>
      <c r="L177" s="179"/>
      <c r="M177" s="179" t="s">
        <v>26</v>
      </c>
      <c r="N177" s="179" t="s">
        <v>26</v>
      </c>
      <c r="O177" s="179"/>
      <c r="P177" s="179"/>
      <c r="Q177" s="179"/>
      <c r="R177" s="179"/>
      <c r="S177" s="179"/>
      <c r="T177" s="179"/>
      <c r="U177" s="179"/>
      <c r="V177" s="180"/>
      <c r="W177" s="180"/>
      <c r="X177" s="179"/>
      <c r="Y177" s="179"/>
      <c r="Z177" s="179"/>
      <c r="AA177" s="78"/>
      <c r="AB177" s="179"/>
      <c r="AC177" s="179"/>
      <c r="AD177" s="81" t="s">
        <v>584</v>
      </c>
      <c r="AE177" s="179"/>
      <c r="AF177" s="179"/>
      <c r="AG177" s="179"/>
      <c r="AH177" s="81">
        <v>84289</v>
      </c>
      <c r="AI177" s="38"/>
      <c r="AJ177" s="38"/>
      <c r="AK177" s="81">
        <v>84309</v>
      </c>
      <c r="AL177" s="38"/>
      <c r="AM177" s="38"/>
      <c r="AN177" s="81">
        <v>84329</v>
      </c>
      <c r="AO177" s="38"/>
      <c r="AP177" s="38"/>
      <c r="AQ177" s="81">
        <v>84349</v>
      </c>
      <c r="AR177" s="38"/>
      <c r="AS177" s="38"/>
      <c r="AT177" s="81">
        <v>84369</v>
      </c>
      <c r="AU177" s="38"/>
      <c r="AV177" s="38"/>
      <c r="AW177" s="81">
        <v>79139</v>
      </c>
      <c r="AX177" s="38"/>
      <c r="AY177" s="38"/>
      <c r="AZ177" s="25">
        <v>116119</v>
      </c>
      <c r="BA177" s="38"/>
      <c r="BB177" s="38"/>
      <c r="BC177" s="25">
        <v>110429</v>
      </c>
      <c r="BD177" s="38"/>
      <c r="BE177" s="38"/>
      <c r="BF177" s="25"/>
      <c r="BG177" s="38"/>
      <c r="BH177" s="38"/>
      <c r="BI177" s="25"/>
      <c r="BJ177" s="38"/>
      <c r="BK177" s="38"/>
      <c r="BL177" s="25"/>
      <c r="BM177" s="38"/>
      <c r="BN177" s="38"/>
      <c r="BO177" s="25"/>
      <c r="BP177" s="38"/>
      <c r="BQ177" s="38"/>
    </row>
    <row r="178" spans="1:69" x14ac:dyDescent="0.2">
      <c r="A178" s="30" t="s">
        <v>24</v>
      </c>
      <c r="B178" s="30" t="s">
        <v>25</v>
      </c>
      <c r="C178" s="30">
        <f t="shared" si="2"/>
        <v>0</v>
      </c>
      <c r="D178" s="178"/>
      <c r="E178" s="179"/>
      <c r="F178" s="179"/>
      <c r="G178" s="179"/>
      <c r="H178" s="179"/>
      <c r="I178" s="179"/>
      <c r="J178" s="179"/>
      <c r="K178" s="179"/>
      <c r="L178" s="179"/>
      <c r="M178" s="179" t="s">
        <v>26</v>
      </c>
      <c r="N178" s="179" t="s">
        <v>26</v>
      </c>
      <c r="O178" s="179"/>
      <c r="P178" s="179"/>
      <c r="Q178" s="179"/>
      <c r="R178" s="179"/>
      <c r="S178" s="179"/>
      <c r="T178" s="179"/>
      <c r="U178" s="179"/>
      <c r="V178" s="180"/>
      <c r="W178" s="180"/>
      <c r="X178" s="179"/>
      <c r="Y178" s="179"/>
      <c r="Z178" s="179"/>
      <c r="AA178" s="78"/>
      <c r="AB178" s="179"/>
      <c r="AC178" s="179"/>
      <c r="AD178" s="81" t="s">
        <v>584</v>
      </c>
      <c r="AE178" s="179"/>
      <c r="AF178" s="179"/>
      <c r="AG178" s="179"/>
      <c r="AH178" s="81">
        <v>84289</v>
      </c>
      <c r="AI178" s="38"/>
      <c r="AJ178" s="38"/>
      <c r="AK178" s="81">
        <v>84309</v>
      </c>
      <c r="AL178" s="38"/>
      <c r="AM178" s="38"/>
      <c r="AN178" s="81">
        <v>84329</v>
      </c>
      <c r="AO178" s="38"/>
      <c r="AP178" s="38"/>
      <c r="AQ178" s="81">
        <v>84349</v>
      </c>
      <c r="AR178" s="38"/>
      <c r="AS178" s="38"/>
      <c r="AT178" s="81">
        <v>84369</v>
      </c>
      <c r="AU178" s="38"/>
      <c r="AV178" s="38"/>
      <c r="AW178" s="81">
        <v>79139</v>
      </c>
      <c r="AX178" s="38"/>
      <c r="AY178" s="38"/>
      <c r="AZ178" s="25">
        <v>116119</v>
      </c>
      <c r="BA178" s="38"/>
      <c r="BB178" s="38"/>
      <c r="BC178" s="25">
        <v>110429</v>
      </c>
      <c r="BD178" s="38"/>
      <c r="BE178" s="38"/>
      <c r="BF178" s="25"/>
      <c r="BG178" s="38"/>
      <c r="BH178" s="38"/>
      <c r="BI178" s="25"/>
      <c r="BJ178" s="38"/>
      <c r="BK178" s="38"/>
      <c r="BL178" s="25"/>
      <c r="BM178" s="38"/>
      <c r="BN178" s="38"/>
      <c r="BO178" s="25"/>
      <c r="BP178" s="38"/>
      <c r="BQ178" s="38"/>
    </row>
    <row r="179" spans="1:69" x14ac:dyDescent="0.2">
      <c r="A179" s="30" t="s">
        <v>24</v>
      </c>
      <c r="B179" s="30" t="s">
        <v>25</v>
      </c>
      <c r="C179" s="30">
        <f t="shared" si="2"/>
        <v>0</v>
      </c>
      <c r="D179" s="178"/>
      <c r="E179" s="179"/>
      <c r="F179" s="179"/>
      <c r="G179" s="179"/>
      <c r="H179" s="179"/>
      <c r="I179" s="179"/>
      <c r="J179" s="179"/>
      <c r="K179" s="179"/>
      <c r="L179" s="179"/>
      <c r="M179" s="179" t="s">
        <v>26</v>
      </c>
      <c r="N179" s="179" t="s">
        <v>26</v>
      </c>
      <c r="O179" s="179"/>
      <c r="P179" s="179"/>
      <c r="Q179" s="179"/>
      <c r="R179" s="179"/>
      <c r="S179" s="179"/>
      <c r="T179" s="179"/>
      <c r="U179" s="179"/>
      <c r="V179" s="180"/>
      <c r="W179" s="180"/>
      <c r="X179" s="179"/>
      <c r="Y179" s="179"/>
      <c r="Z179" s="179"/>
      <c r="AA179" s="78"/>
      <c r="AB179" s="179"/>
      <c r="AC179" s="179"/>
      <c r="AD179" s="81" t="s">
        <v>584</v>
      </c>
      <c r="AE179" s="179"/>
      <c r="AF179" s="179"/>
      <c r="AG179" s="179"/>
      <c r="AH179" s="81">
        <v>84289</v>
      </c>
      <c r="AI179" s="38"/>
      <c r="AJ179" s="38"/>
      <c r="AK179" s="81">
        <v>84309</v>
      </c>
      <c r="AL179" s="38"/>
      <c r="AM179" s="38"/>
      <c r="AN179" s="81">
        <v>84329</v>
      </c>
      <c r="AO179" s="38"/>
      <c r="AP179" s="38"/>
      <c r="AQ179" s="81">
        <v>84349</v>
      </c>
      <c r="AR179" s="38"/>
      <c r="AS179" s="38"/>
      <c r="AT179" s="81">
        <v>84369</v>
      </c>
      <c r="AU179" s="38"/>
      <c r="AV179" s="38"/>
      <c r="AW179" s="81">
        <v>79139</v>
      </c>
      <c r="AX179" s="38"/>
      <c r="AY179" s="38"/>
      <c r="AZ179" s="25">
        <v>116119</v>
      </c>
      <c r="BA179" s="38"/>
      <c r="BB179" s="38"/>
      <c r="BC179" s="25">
        <v>110429</v>
      </c>
      <c r="BD179" s="38"/>
      <c r="BE179" s="38"/>
      <c r="BF179" s="25"/>
      <c r="BG179" s="38"/>
      <c r="BH179" s="38"/>
      <c r="BI179" s="25"/>
      <c r="BJ179" s="38"/>
      <c r="BK179" s="38"/>
      <c r="BL179" s="25"/>
      <c r="BM179" s="38"/>
      <c r="BN179" s="38"/>
      <c r="BO179" s="25"/>
      <c r="BP179" s="38"/>
      <c r="BQ179" s="38"/>
    </row>
    <row r="180" spans="1:69" x14ac:dyDescent="0.2">
      <c r="A180" s="30" t="s">
        <v>24</v>
      </c>
      <c r="B180" s="30" t="s">
        <v>25</v>
      </c>
      <c r="C180" s="30">
        <f t="shared" si="2"/>
        <v>0</v>
      </c>
      <c r="D180" s="178"/>
      <c r="E180" s="179"/>
      <c r="F180" s="179"/>
      <c r="G180" s="179"/>
      <c r="H180" s="179"/>
      <c r="I180" s="179"/>
      <c r="J180" s="179"/>
      <c r="K180" s="179"/>
      <c r="L180" s="179"/>
      <c r="M180" s="179" t="s">
        <v>26</v>
      </c>
      <c r="N180" s="179" t="s">
        <v>26</v>
      </c>
      <c r="O180" s="179"/>
      <c r="P180" s="179"/>
      <c r="Q180" s="179"/>
      <c r="R180" s="179"/>
      <c r="S180" s="179"/>
      <c r="T180" s="179"/>
      <c r="U180" s="179"/>
      <c r="V180" s="180"/>
      <c r="W180" s="180"/>
      <c r="X180" s="179"/>
      <c r="Y180" s="179"/>
      <c r="Z180" s="179"/>
      <c r="AA180" s="78"/>
      <c r="AB180" s="179"/>
      <c r="AC180" s="179"/>
      <c r="AD180" s="81" t="s">
        <v>584</v>
      </c>
      <c r="AE180" s="179"/>
      <c r="AF180" s="179"/>
      <c r="AG180" s="179"/>
      <c r="AH180" s="81">
        <v>84289</v>
      </c>
      <c r="AI180" s="38"/>
      <c r="AJ180" s="38"/>
      <c r="AK180" s="81">
        <v>84309</v>
      </c>
      <c r="AL180" s="38"/>
      <c r="AM180" s="38"/>
      <c r="AN180" s="81">
        <v>84329</v>
      </c>
      <c r="AO180" s="38"/>
      <c r="AP180" s="38"/>
      <c r="AQ180" s="81">
        <v>84349</v>
      </c>
      <c r="AR180" s="38"/>
      <c r="AS180" s="38"/>
      <c r="AT180" s="81">
        <v>84369</v>
      </c>
      <c r="AU180" s="38"/>
      <c r="AV180" s="38"/>
      <c r="AW180" s="81">
        <v>79139</v>
      </c>
      <c r="AX180" s="38"/>
      <c r="AY180" s="38"/>
      <c r="AZ180" s="25">
        <v>116119</v>
      </c>
      <c r="BA180" s="38"/>
      <c r="BB180" s="38"/>
      <c r="BC180" s="25">
        <v>110429</v>
      </c>
      <c r="BD180" s="38"/>
      <c r="BE180" s="38"/>
      <c r="BF180" s="25"/>
      <c r="BG180" s="38"/>
      <c r="BH180" s="38"/>
      <c r="BI180" s="25"/>
      <c r="BJ180" s="38"/>
      <c r="BK180" s="38"/>
      <c r="BL180" s="25"/>
      <c r="BM180" s="38"/>
      <c r="BN180" s="38"/>
      <c r="BO180" s="25"/>
      <c r="BP180" s="38"/>
      <c r="BQ180" s="38"/>
    </row>
    <row r="181" spans="1:69" x14ac:dyDescent="0.2">
      <c r="A181" s="30" t="s">
        <v>24</v>
      </c>
      <c r="B181" s="30" t="s">
        <v>25</v>
      </c>
      <c r="C181" s="30">
        <f t="shared" si="2"/>
        <v>0</v>
      </c>
      <c r="D181" s="178"/>
      <c r="E181" s="179"/>
      <c r="F181" s="179"/>
      <c r="G181" s="179"/>
      <c r="H181" s="179"/>
      <c r="I181" s="179"/>
      <c r="J181" s="179"/>
      <c r="K181" s="179"/>
      <c r="L181" s="179"/>
      <c r="M181" s="179" t="s">
        <v>26</v>
      </c>
      <c r="N181" s="179" t="s">
        <v>26</v>
      </c>
      <c r="O181" s="179"/>
      <c r="P181" s="179"/>
      <c r="Q181" s="179"/>
      <c r="R181" s="179"/>
      <c r="S181" s="179"/>
      <c r="T181" s="179"/>
      <c r="U181" s="179"/>
      <c r="V181" s="180"/>
      <c r="W181" s="180"/>
      <c r="X181" s="179"/>
      <c r="Y181" s="179"/>
      <c r="Z181" s="179"/>
      <c r="AA181" s="78"/>
      <c r="AB181" s="179"/>
      <c r="AC181" s="179"/>
      <c r="AD181" s="81" t="s">
        <v>584</v>
      </c>
      <c r="AE181" s="179"/>
      <c r="AF181" s="179"/>
      <c r="AG181" s="179"/>
      <c r="AH181" s="81">
        <v>84289</v>
      </c>
      <c r="AI181" s="38"/>
      <c r="AJ181" s="38"/>
      <c r="AK181" s="81">
        <v>84309</v>
      </c>
      <c r="AL181" s="38"/>
      <c r="AM181" s="38"/>
      <c r="AN181" s="81">
        <v>84329</v>
      </c>
      <c r="AO181" s="38"/>
      <c r="AP181" s="38"/>
      <c r="AQ181" s="81">
        <v>84349</v>
      </c>
      <c r="AR181" s="38"/>
      <c r="AS181" s="38"/>
      <c r="AT181" s="81">
        <v>84369</v>
      </c>
      <c r="AU181" s="38"/>
      <c r="AV181" s="38"/>
      <c r="AW181" s="81">
        <v>79139</v>
      </c>
      <c r="AX181" s="38"/>
      <c r="AY181" s="38"/>
      <c r="AZ181" s="25">
        <v>116119</v>
      </c>
      <c r="BA181" s="38"/>
      <c r="BB181" s="38"/>
      <c r="BC181" s="25">
        <v>110429</v>
      </c>
      <c r="BD181" s="38"/>
      <c r="BE181" s="38"/>
      <c r="BF181" s="25"/>
      <c r="BG181" s="38"/>
      <c r="BH181" s="38"/>
      <c r="BI181" s="25"/>
      <c r="BJ181" s="38"/>
      <c r="BK181" s="38"/>
      <c r="BL181" s="25"/>
      <c r="BM181" s="38"/>
      <c r="BN181" s="38"/>
      <c r="BO181" s="25"/>
      <c r="BP181" s="38"/>
      <c r="BQ181" s="38"/>
    </row>
    <row r="182" spans="1:69" x14ac:dyDescent="0.2">
      <c r="A182" s="30" t="s">
        <v>24</v>
      </c>
      <c r="B182" s="30" t="s">
        <v>25</v>
      </c>
      <c r="C182" s="30">
        <f t="shared" si="2"/>
        <v>0</v>
      </c>
      <c r="D182" s="178"/>
      <c r="E182" s="179"/>
      <c r="F182" s="179"/>
      <c r="G182" s="179"/>
      <c r="H182" s="179"/>
      <c r="I182" s="179"/>
      <c r="J182" s="179"/>
      <c r="K182" s="179"/>
      <c r="L182" s="179"/>
      <c r="M182" s="179" t="s">
        <v>26</v>
      </c>
      <c r="N182" s="179" t="s">
        <v>26</v>
      </c>
      <c r="O182" s="179"/>
      <c r="P182" s="179"/>
      <c r="Q182" s="179"/>
      <c r="R182" s="179"/>
      <c r="S182" s="179"/>
      <c r="T182" s="179"/>
      <c r="U182" s="179"/>
      <c r="V182" s="180"/>
      <c r="W182" s="180"/>
      <c r="X182" s="179"/>
      <c r="Y182" s="179"/>
      <c r="Z182" s="179"/>
      <c r="AA182" s="78"/>
      <c r="AB182" s="179"/>
      <c r="AC182" s="179"/>
      <c r="AD182" s="81" t="s">
        <v>584</v>
      </c>
      <c r="AE182" s="179"/>
      <c r="AF182" s="179"/>
      <c r="AG182" s="179"/>
      <c r="AH182" s="81">
        <v>84289</v>
      </c>
      <c r="AI182" s="38"/>
      <c r="AJ182" s="38"/>
      <c r="AK182" s="81">
        <v>84309</v>
      </c>
      <c r="AL182" s="38"/>
      <c r="AM182" s="38"/>
      <c r="AN182" s="81">
        <v>84329</v>
      </c>
      <c r="AO182" s="38"/>
      <c r="AP182" s="38"/>
      <c r="AQ182" s="81">
        <v>84349</v>
      </c>
      <c r="AR182" s="38"/>
      <c r="AS182" s="38"/>
      <c r="AT182" s="81">
        <v>84369</v>
      </c>
      <c r="AU182" s="38"/>
      <c r="AV182" s="38"/>
      <c r="AW182" s="81">
        <v>79139</v>
      </c>
      <c r="AX182" s="38"/>
      <c r="AY182" s="38"/>
      <c r="AZ182" s="25">
        <v>116119</v>
      </c>
      <c r="BA182" s="38"/>
      <c r="BB182" s="38"/>
      <c r="BC182" s="25">
        <v>110429</v>
      </c>
      <c r="BD182" s="38"/>
      <c r="BE182" s="38"/>
      <c r="BF182" s="25"/>
      <c r="BG182" s="38"/>
      <c r="BH182" s="38"/>
      <c r="BI182" s="25"/>
      <c r="BJ182" s="38"/>
      <c r="BK182" s="38"/>
      <c r="BL182" s="25"/>
      <c r="BM182" s="38"/>
      <c r="BN182" s="38"/>
      <c r="BO182" s="25"/>
      <c r="BP182" s="38"/>
      <c r="BQ182" s="38"/>
    </row>
    <row r="183" spans="1:69" x14ac:dyDescent="0.2">
      <c r="A183" s="30" t="s">
        <v>24</v>
      </c>
      <c r="B183" s="30" t="s">
        <v>25</v>
      </c>
      <c r="C183" s="30">
        <f t="shared" si="2"/>
        <v>0</v>
      </c>
      <c r="D183" s="178"/>
      <c r="E183" s="179"/>
      <c r="F183" s="179"/>
      <c r="G183" s="179"/>
      <c r="H183" s="179"/>
      <c r="I183" s="179"/>
      <c r="J183" s="179"/>
      <c r="K183" s="179"/>
      <c r="L183" s="179"/>
      <c r="M183" s="179" t="s">
        <v>26</v>
      </c>
      <c r="N183" s="179" t="s">
        <v>26</v>
      </c>
      <c r="O183" s="179"/>
      <c r="P183" s="179"/>
      <c r="Q183" s="179"/>
      <c r="R183" s="179"/>
      <c r="S183" s="179"/>
      <c r="T183" s="179"/>
      <c r="U183" s="179"/>
      <c r="V183" s="180"/>
      <c r="W183" s="180"/>
      <c r="X183" s="179"/>
      <c r="Y183" s="179"/>
      <c r="Z183" s="179"/>
      <c r="AA183" s="78"/>
      <c r="AB183" s="179"/>
      <c r="AC183" s="179"/>
      <c r="AD183" s="81" t="s">
        <v>584</v>
      </c>
      <c r="AE183" s="179"/>
      <c r="AF183" s="179"/>
      <c r="AG183" s="179"/>
      <c r="AH183" s="81">
        <v>84289</v>
      </c>
      <c r="AI183" s="38"/>
      <c r="AJ183" s="38"/>
      <c r="AK183" s="81">
        <v>84309</v>
      </c>
      <c r="AL183" s="38"/>
      <c r="AM183" s="38"/>
      <c r="AN183" s="81">
        <v>84329</v>
      </c>
      <c r="AO183" s="38"/>
      <c r="AP183" s="38"/>
      <c r="AQ183" s="81">
        <v>84349</v>
      </c>
      <c r="AR183" s="38"/>
      <c r="AS183" s="38"/>
      <c r="AT183" s="81">
        <v>84369</v>
      </c>
      <c r="AU183" s="38"/>
      <c r="AV183" s="38"/>
      <c r="AW183" s="81">
        <v>79139</v>
      </c>
      <c r="AX183" s="38"/>
      <c r="AY183" s="38"/>
      <c r="AZ183" s="25">
        <v>116119</v>
      </c>
      <c r="BA183" s="38"/>
      <c r="BB183" s="38"/>
      <c r="BC183" s="25">
        <v>110429</v>
      </c>
      <c r="BD183" s="38"/>
      <c r="BE183" s="38"/>
      <c r="BF183" s="25"/>
      <c r="BG183" s="38"/>
      <c r="BH183" s="38"/>
      <c r="BI183" s="25"/>
      <c r="BJ183" s="38"/>
      <c r="BK183" s="38"/>
      <c r="BL183" s="25"/>
      <c r="BM183" s="38"/>
      <c r="BN183" s="38"/>
      <c r="BO183" s="25"/>
      <c r="BP183" s="38"/>
      <c r="BQ183" s="38"/>
    </row>
    <row r="184" spans="1:69" x14ac:dyDescent="0.2">
      <c r="A184" s="30" t="s">
        <v>24</v>
      </c>
      <c r="B184" s="30" t="s">
        <v>25</v>
      </c>
      <c r="C184" s="30">
        <f t="shared" si="2"/>
        <v>0</v>
      </c>
      <c r="D184" s="178"/>
      <c r="E184" s="179"/>
      <c r="F184" s="179"/>
      <c r="G184" s="179"/>
      <c r="H184" s="179"/>
      <c r="I184" s="179"/>
      <c r="J184" s="179"/>
      <c r="K184" s="179"/>
      <c r="L184" s="179"/>
      <c r="M184" s="179" t="s">
        <v>26</v>
      </c>
      <c r="N184" s="179" t="s">
        <v>26</v>
      </c>
      <c r="O184" s="179"/>
      <c r="P184" s="179"/>
      <c r="Q184" s="179"/>
      <c r="R184" s="179"/>
      <c r="S184" s="179"/>
      <c r="T184" s="179"/>
      <c r="U184" s="179"/>
      <c r="V184" s="180"/>
      <c r="W184" s="180"/>
      <c r="X184" s="179"/>
      <c r="Y184" s="179"/>
      <c r="Z184" s="179"/>
      <c r="AA184" s="78"/>
      <c r="AB184" s="179"/>
      <c r="AC184" s="179"/>
      <c r="AD184" s="81" t="s">
        <v>584</v>
      </c>
      <c r="AE184" s="179"/>
      <c r="AF184" s="179"/>
      <c r="AG184" s="179"/>
      <c r="AH184" s="81">
        <v>84289</v>
      </c>
      <c r="AI184" s="38"/>
      <c r="AJ184" s="38"/>
      <c r="AK184" s="81">
        <v>84309</v>
      </c>
      <c r="AL184" s="38"/>
      <c r="AM184" s="38"/>
      <c r="AN184" s="81">
        <v>84329</v>
      </c>
      <c r="AO184" s="38"/>
      <c r="AP184" s="38"/>
      <c r="AQ184" s="81">
        <v>84349</v>
      </c>
      <c r="AR184" s="38"/>
      <c r="AS184" s="38"/>
      <c r="AT184" s="81">
        <v>84369</v>
      </c>
      <c r="AU184" s="38"/>
      <c r="AV184" s="38"/>
      <c r="AW184" s="81">
        <v>79139</v>
      </c>
      <c r="AX184" s="38"/>
      <c r="AY184" s="38"/>
      <c r="AZ184" s="25">
        <v>116119</v>
      </c>
      <c r="BA184" s="38"/>
      <c r="BB184" s="38"/>
      <c r="BC184" s="25">
        <v>110429</v>
      </c>
      <c r="BD184" s="38"/>
      <c r="BE184" s="38"/>
      <c r="BF184" s="25"/>
      <c r="BG184" s="38"/>
      <c r="BH184" s="38"/>
      <c r="BI184" s="25"/>
      <c r="BJ184" s="38"/>
      <c r="BK184" s="38"/>
      <c r="BL184" s="25"/>
      <c r="BM184" s="38"/>
      <c r="BN184" s="38"/>
      <c r="BO184" s="25"/>
      <c r="BP184" s="38"/>
      <c r="BQ184" s="38"/>
    </row>
    <row r="185" spans="1:69" x14ac:dyDescent="0.2">
      <c r="A185" s="30" t="s">
        <v>24</v>
      </c>
      <c r="B185" s="30" t="s">
        <v>25</v>
      </c>
      <c r="C185" s="30">
        <f t="shared" si="2"/>
        <v>0</v>
      </c>
      <c r="D185" s="178"/>
      <c r="E185" s="179"/>
      <c r="F185" s="179"/>
      <c r="G185" s="179"/>
      <c r="H185" s="179"/>
      <c r="I185" s="179"/>
      <c r="J185" s="179"/>
      <c r="K185" s="179"/>
      <c r="L185" s="179"/>
      <c r="M185" s="179" t="s">
        <v>26</v>
      </c>
      <c r="N185" s="179" t="s">
        <v>26</v>
      </c>
      <c r="O185" s="179"/>
      <c r="P185" s="179"/>
      <c r="Q185" s="179"/>
      <c r="R185" s="179"/>
      <c r="S185" s="179"/>
      <c r="T185" s="179"/>
      <c r="U185" s="179"/>
      <c r="V185" s="180"/>
      <c r="W185" s="180"/>
      <c r="X185" s="179"/>
      <c r="Y185" s="179"/>
      <c r="Z185" s="179"/>
      <c r="AA185" s="78"/>
      <c r="AB185" s="179"/>
      <c r="AC185" s="179"/>
      <c r="AD185" s="81" t="s">
        <v>584</v>
      </c>
      <c r="AE185" s="179"/>
      <c r="AF185" s="179"/>
      <c r="AG185" s="179"/>
      <c r="AH185" s="81">
        <v>84289</v>
      </c>
      <c r="AI185" s="38"/>
      <c r="AJ185" s="38"/>
      <c r="AK185" s="81">
        <v>84309</v>
      </c>
      <c r="AL185" s="38"/>
      <c r="AM185" s="38"/>
      <c r="AN185" s="81">
        <v>84329</v>
      </c>
      <c r="AO185" s="38"/>
      <c r="AP185" s="38"/>
      <c r="AQ185" s="81">
        <v>84349</v>
      </c>
      <c r="AR185" s="38"/>
      <c r="AS185" s="38"/>
      <c r="AT185" s="81">
        <v>84369</v>
      </c>
      <c r="AU185" s="38"/>
      <c r="AV185" s="38"/>
      <c r="AW185" s="81">
        <v>79139</v>
      </c>
      <c r="AX185" s="38"/>
      <c r="AY185" s="38"/>
      <c r="AZ185" s="25">
        <v>116119</v>
      </c>
      <c r="BA185" s="38"/>
      <c r="BB185" s="38"/>
      <c r="BC185" s="25">
        <v>110429</v>
      </c>
      <c r="BD185" s="38"/>
      <c r="BE185" s="38"/>
      <c r="BF185" s="25"/>
      <c r="BG185" s="38"/>
      <c r="BH185" s="38"/>
      <c r="BI185" s="25"/>
      <c r="BJ185" s="38"/>
      <c r="BK185" s="38"/>
      <c r="BL185" s="25"/>
      <c r="BM185" s="38"/>
      <c r="BN185" s="38"/>
      <c r="BO185" s="25"/>
      <c r="BP185" s="38"/>
      <c r="BQ185" s="38"/>
    </row>
    <row r="186" spans="1:69" x14ac:dyDescent="0.2">
      <c r="A186" s="30" t="s">
        <v>24</v>
      </c>
      <c r="B186" s="30" t="s">
        <v>25</v>
      </c>
      <c r="C186" s="30">
        <f t="shared" si="2"/>
        <v>0</v>
      </c>
      <c r="D186" s="178"/>
      <c r="E186" s="179"/>
      <c r="F186" s="179"/>
      <c r="G186" s="179"/>
      <c r="H186" s="179"/>
      <c r="I186" s="179"/>
      <c r="J186" s="179"/>
      <c r="K186" s="179"/>
      <c r="L186" s="179"/>
      <c r="M186" s="179" t="s">
        <v>26</v>
      </c>
      <c r="N186" s="179" t="s">
        <v>26</v>
      </c>
      <c r="O186" s="179"/>
      <c r="P186" s="179"/>
      <c r="Q186" s="179"/>
      <c r="R186" s="179"/>
      <c r="S186" s="179"/>
      <c r="T186" s="179"/>
      <c r="U186" s="179"/>
      <c r="V186" s="180"/>
      <c r="W186" s="180"/>
      <c r="X186" s="179"/>
      <c r="Y186" s="179"/>
      <c r="Z186" s="179"/>
      <c r="AA186" s="78"/>
      <c r="AB186" s="179"/>
      <c r="AC186" s="179"/>
      <c r="AD186" s="81" t="s">
        <v>584</v>
      </c>
      <c r="AE186" s="179"/>
      <c r="AF186" s="179"/>
      <c r="AG186" s="179"/>
      <c r="AH186" s="81">
        <v>84289</v>
      </c>
      <c r="AI186" s="38"/>
      <c r="AJ186" s="38"/>
      <c r="AK186" s="81">
        <v>84309</v>
      </c>
      <c r="AL186" s="38"/>
      <c r="AM186" s="38"/>
      <c r="AN186" s="81">
        <v>84329</v>
      </c>
      <c r="AO186" s="38"/>
      <c r="AP186" s="38"/>
      <c r="AQ186" s="81">
        <v>84349</v>
      </c>
      <c r="AR186" s="38"/>
      <c r="AS186" s="38"/>
      <c r="AT186" s="81">
        <v>84369</v>
      </c>
      <c r="AU186" s="38"/>
      <c r="AV186" s="38"/>
      <c r="AW186" s="81">
        <v>79139</v>
      </c>
      <c r="AX186" s="38"/>
      <c r="AY186" s="38"/>
      <c r="AZ186" s="25">
        <v>116119</v>
      </c>
      <c r="BA186" s="38"/>
      <c r="BB186" s="38"/>
      <c r="BC186" s="25">
        <v>110429</v>
      </c>
      <c r="BD186" s="38"/>
      <c r="BE186" s="38"/>
      <c r="BF186" s="25"/>
      <c r="BG186" s="38"/>
      <c r="BH186" s="38"/>
      <c r="BI186" s="25"/>
      <c r="BJ186" s="38"/>
      <c r="BK186" s="38"/>
      <c r="BL186" s="25"/>
      <c r="BM186" s="38"/>
      <c r="BN186" s="38"/>
      <c r="BO186" s="25"/>
      <c r="BP186" s="38"/>
      <c r="BQ186" s="38"/>
    </row>
    <row r="187" spans="1:69" x14ac:dyDescent="0.2">
      <c r="A187" s="30" t="s">
        <v>24</v>
      </c>
      <c r="B187" s="30" t="s">
        <v>25</v>
      </c>
      <c r="C187" s="30">
        <f t="shared" si="2"/>
        <v>0</v>
      </c>
      <c r="D187" s="178"/>
      <c r="E187" s="179"/>
      <c r="F187" s="179"/>
      <c r="G187" s="179"/>
      <c r="H187" s="179"/>
      <c r="I187" s="179"/>
      <c r="J187" s="179"/>
      <c r="K187" s="179"/>
      <c r="L187" s="179"/>
      <c r="M187" s="179" t="s">
        <v>26</v>
      </c>
      <c r="N187" s="179" t="s">
        <v>26</v>
      </c>
      <c r="O187" s="179"/>
      <c r="P187" s="179"/>
      <c r="Q187" s="179"/>
      <c r="R187" s="179"/>
      <c r="S187" s="179"/>
      <c r="T187" s="179"/>
      <c r="U187" s="179"/>
      <c r="V187" s="180"/>
      <c r="W187" s="180"/>
      <c r="X187" s="179"/>
      <c r="Y187" s="179"/>
      <c r="Z187" s="179"/>
      <c r="AA187" s="78"/>
      <c r="AB187" s="179"/>
      <c r="AC187" s="179"/>
      <c r="AD187" s="81" t="s">
        <v>584</v>
      </c>
      <c r="AE187" s="179"/>
      <c r="AF187" s="179"/>
      <c r="AG187" s="179"/>
      <c r="AH187" s="81">
        <v>84289</v>
      </c>
      <c r="AI187" s="38"/>
      <c r="AJ187" s="38"/>
      <c r="AK187" s="81">
        <v>84309</v>
      </c>
      <c r="AL187" s="38"/>
      <c r="AM187" s="38"/>
      <c r="AN187" s="81">
        <v>84329</v>
      </c>
      <c r="AO187" s="38"/>
      <c r="AP187" s="38"/>
      <c r="AQ187" s="81">
        <v>84349</v>
      </c>
      <c r="AR187" s="38"/>
      <c r="AS187" s="38"/>
      <c r="AT187" s="81">
        <v>84369</v>
      </c>
      <c r="AU187" s="38"/>
      <c r="AV187" s="38"/>
      <c r="AW187" s="81">
        <v>79139</v>
      </c>
      <c r="AX187" s="38"/>
      <c r="AY187" s="38"/>
      <c r="AZ187" s="25">
        <v>116119</v>
      </c>
      <c r="BA187" s="38"/>
      <c r="BB187" s="38"/>
      <c r="BC187" s="25">
        <v>110429</v>
      </c>
      <c r="BD187" s="38"/>
      <c r="BE187" s="38"/>
      <c r="BF187" s="25"/>
      <c r="BG187" s="38"/>
      <c r="BH187" s="38"/>
      <c r="BI187" s="25"/>
      <c r="BJ187" s="38"/>
      <c r="BK187" s="38"/>
      <c r="BL187" s="25"/>
      <c r="BM187" s="38"/>
      <c r="BN187" s="38"/>
      <c r="BO187" s="25"/>
      <c r="BP187" s="38"/>
      <c r="BQ187" s="38"/>
    </row>
    <row r="188" spans="1:69" x14ac:dyDescent="0.2">
      <c r="A188" s="30" t="s">
        <v>24</v>
      </c>
      <c r="B188" s="30" t="s">
        <v>25</v>
      </c>
      <c r="C188" s="30">
        <f t="shared" si="2"/>
        <v>0</v>
      </c>
      <c r="D188" s="178"/>
      <c r="E188" s="179"/>
      <c r="F188" s="179"/>
      <c r="G188" s="179"/>
      <c r="H188" s="179"/>
      <c r="I188" s="179"/>
      <c r="J188" s="179"/>
      <c r="K188" s="179"/>
      <c r="L188" s="179"/>
      <c r="M188" s="179" t="s">
        <v>26</v>
      </c>
      <c r="N188" s="179" t="s">
        <v>26</v>
      </c>
      <c r="O188" s="179"/>
      <c r="P188" s="179"/>
      <c r="Q188" s="179"/>
      <c r="R188" s="179"/>
      <c r="S188" s="179"/>
      <c r="T188" s="179"/>
      <c r="U188" s="179"/>
      <c r="V188" s="180"/>
      <c r="W188" s="180"/>
      <c r="X188" s="179"/>
      <c r="Y188" s="179"/>
      <c r="Z188" s="179"/>
      <c r="AA188" s="78"/>
      <c r="AB188" s="179"/>
      <c r="AC188" s="179"/>
      <c r="AD188" s="81" t="s">
        <v>584</v>
      </c>
      <c r="AE188" s="179"/>
      <c r="AF188" s="179"/>
      <c r="AG188" s="179"/>
      <c r="AH188" s="81">
        <v>84289</v>
      </c>
      <c r="AI188" s="38"/>
      <c r="AJ188" s="38"/>
      <c r="AK188" s="81">
        <v>84309</v>
      </c>
      <c r="AL188" s="38"/>
      <c r="AM188" s="38"/>
      <c r="AN188" s="81">
        <v>84329</v>
      </c>
      <c r="AO188" s="38"/>
      <c r="AP188" s="38"/>
      <c r="AQ188" s="81">
        <v>84349</v>
      </c>
      <c r="AR188" s="38"/>
      <c r="AS188" s="38"/>
      <c r="AT188" s="81">
        <v>84369</v>
      </c>
      <c r="AU188" s="38"/>
      <c r="AV188" s="38"/>
      <c r="AW188" s="81">
        <v>79139</v>
      </c>
      <c r="AX188" s="38"/>
      <c r="AY188" s="38"/>
      <c r="AZ188" s="25">
        <v>116119</v>
      </c>
      <c r="BA188" s="38"/>
      <c r="BB188" s="38"/>
      <c r="BC188" s="25">
        <v>110429</v>
      </c>
      <c r="BD188" s="38"/>
      <c r="BE188" s="38"/>
      <c r="BF188" s="25"/>
      <c r="BG188" s="38"/>
      <c r="BH188" s="38"/>
      <c r="BI188" s="25"/>
      <c r="BJ188" s="38"/>
      <c r="BK188" s="38"/>
      <c r="BL188" s="25"/>
      <c r="BM188" s="38"/>
      <c r="BN188" s="38"/>
      <c r="BO188" s="25"/>
      <c r="BP188" s="38"/>
      <c r="BQ188" s="38"/>
    </row>
    <row r="189" spans="1:69" x14ac:dyDescent="0.2">
      <c r="A189" s="30" t="s">
        <v>24</v>
      </c>
      <c r="B189" s="30" t="s">
        <v>25</v>
      </c>
      <c r="C189" s="30">
        <f t="shared" si="2"/>
        <v>0</v>
      </c>
      <c r="D189" s="178"/>
      <c r="E189" s="179"/>
      <c r="F189" s="179"/>
      <c r="G189" s="179"/>
      <c r="H189" s="179"/>
      <c r="I189" s="179"/>
      <c r="J189" s="179"/>
      <c r="K189" s="179"/>
      <c r="L189" s="179"/>
      <c r="M189" s="179" t="s">
        <v>26</v>
      </c>
      <c r="N189" s="179" t="s">
        <v>26</v>
      </c>
      <c r="O189" s="179"/>
      <c r="P189" s="179"/>
      <c r="Q189" s="179"/>
      <c r="R189" s="179"/>
      <c r="S189" s="179"/>
      <c r="T189" s="179"/>
      <c r="U189" s="179"/>
      <c r="V189" s="180"/>
      <c r="W189" s="180"/>
      <c r="X189" s="179"/>
      <c r="Y189" s="179"/>
      <c r="Z189" s="179"/>
      <c r="AA189" s="78"/>
      <c r="AB189" s="179"/>
      <c r="AC189" s="179"/>
      <c r="AD189" s="81" t="s">
        <v>584</v>
      </c>
      <c r="AE189" s="179"/>
      <c r="AF189" s="179"/>
      <c r="AG189" s="179"/>
      <c r="AH189" s="81">
        <v>84289</v>
      </c>
      <c r="AI189" s="38"/>
      <c r="AJ189" s="38"/>
      <c r="AK189" s="81">
        <v>84309</v>
      </c>
      <c r="AL189" s="38"/>
      <c r="AM189" s="38"/>
      <c r="AN189" s="81">
        <v>84329</v>
      </c>
      <c r="AO189" s="38"/>
      <c r="AP189" s="38"/>
      <c r="AQ189" s="81">
        <v>84349</v>
      </c>
      <c r="AR189" s="38"/>
      <c r="AS189" s="38"/>
      <c r="AT189" s="81">
        <v>84369</v>
      </c>
      <c r="AU189" s="38"/>
      <c r="AV189" s="38"/>
      <c r="AW189" s="81">
        <v>79139</v>
      </c>
      <c r="AX189" s="38"/>
      <c r="AY189" s="38"/>
      <c r="AZ189" s="25">
        <v>116119</v>
      </c>
      <c r="BA189" s="38"/>
      <c r="BB189" s="38"/>
      <c r="BC189" s="25">
        <v>110429</v>
      </c>
      <c r="BD189" s="38"/>
      <c r="BE189" s="38"/>
      <c r="BF189" s="25"/>
      <c r="BG189" s="38"/>
      <c r="BH189" s="38"/>
      <c r="BI189" s="25"/>
      <c r="BJ189" s="38"/>
      <c r="BK189" s="38"/>
      <c r="BL189" s="25"/>
      <c r="BM189" s="38"/>
      <c r="BN189" s="38"/>
      <c r="BO189" s="25"/>
      <c r="BP189" s="38"/>
      <c r="BQ189" s="38"/>
    </row>
    <row r="190" spans="1:69" x14ac:dyDescent="0.2">
      <c r="A190" s="30" t="s">
        <v>24</v>
      </c>
      <c r="B190" s="30" t="s">
        <v>25</v>
      </c>
      <c r="C190" s="30">
        <f t="shared" si="2"/>
        <v>0</v>
      </c>
      <c r="D190" s="178"/>
      <c r="E190" s="179"/>
      <c r="F190" s="179"/>
      <c r="G190" s="179"/>
      <c r="H190" s="179"/>
      <c r="I190" s="179"/>
      <c r="J190" s="179"/>
      <c r="K190" s="179"/>
      <c r="L190" s="179"/>
      <c r="M190" s="179" t="s">
        <v>26</v>
      </c>
      <c r="N190" s="179" t="s">
        <v>26</v>
      </c>
      <c r="O190" s="179"/>
      <c r="P190" s="179"/>
      <c r="Q190" s="179"/>
      <c r="R190" s="179"/>
      <c r="S190" s="179"/>
      <c r="T190" s="179"/>
      <c r="U190" s="179"/>
      <c r="V190" s="180"/>
      <c r="W190" s="180"/>
      <c r="X190" s="179"/>
      <c r="Y190" s="179"/>
      <c r="Z190" s="179"/>
      <c r="AA190" s="78"/>
      <c r="AB190" s="179"/>
      <c r="AC190" s="179"/>
      <c r="AD190" s="81" t="s">
        <v>584</v>
      </c>
      <c r="AE190" s="179"/>
      <c r="AF190" s="179"/>
      <c r="AG190" s="179"/>
      <c r="AH190" s="81">
        <v>84289</v>
      </c>
      <c r="AI190" s="38"/>
      <c r="AJ190" s="38"/>
      <c r="AK190" s="81">
        <v>84309</v>
      </c>
      <c r="AL190" s="38"/>
      <c r="AM190" s="38"/>
      <c r="AN190" s="81">
        <v>84329</v>
      </c>
      <c r="AO190" s="38"/>
      <c r="AP190" s="38"/>
      <c r="AQ190" s="81">
        <v>84349</v>
      </c>
      <c r="AR190" s="38"/>
      <c r="AS190" s="38"/>
      <c r="AT190" s="81">
        <v>84369</v>
      </c>
      <c r="AU190" s="38"/>
      <c r="AV190" s="38"/>
      <c r="AW190" s="81">
        <v>79139</v>
      </c>
      <c r="AX190" s="38"/>
      <c r="AY190" s="38"/>
      <c r="AZ190" s="25">
        <v>116119</v>
      </c>
      <c r="BA190" s="38"/>
      <c r="BB190" s="38"/>
      <c r="BC190" s="25">
        <v>110429</v>
      </c>
      <c r="BD190" s="38"/>
      <c r="BE190" s="38"/>
      <c r="BF190" s="25"/>
      <c r="BG190" s="38"/>
      <c r="BH190" s="38"/>
      <c r="BI190" s="25"/>
      <c r="BJ190" s="38"/>
      <c r="BK190" s="38"/>
      <c r="BL190" s="25"/>
      <c r="BM190" s="38"/>
      <c r="BN190" s="38"/>
      <c r="BO190" s="25"/>
      <c r="BP190" s="38"/>
      <c r="BQ190" s="38"/>
    </row>
    <row r="191" spans="1:69" x14ac:dyDescent="0.2">
      <c r="A191" s="30" t="s">
        <v>24</v>
      </c>
      <c r="B191" s="30" t="s">
        <v>25</v>
      </c>
      <c r="C191" s="30">
        <f t="shared" si="2"/>
        <v>0</v>
      </c>
      <c r="D191" s="178"/>
      <c r="E191" s="179"/>
      <c r="F191" s="179"/>
      <c r="G191" s="179"/>
      <c r="H191" s="179"/>
      <c r="I191" s="179"/>
      <c r="J191" s="179"/>
      <c r="K191" s="179"/>
      <c r="L191" s="179"/>
      <c r="M191" s="179" t="s">
        <v>26</v>
      </c>
      <c r="N191" s="179" t="s">
        <v>26</v>
      </c>
      <c r="O191" s="179"/>
      <c r="P191" s="179"/>
      <c r="Q191" s="179"/>
      <c r="R191" s="179"/>
      <c r="S191" s="179"/>
      <c r="T191" s="179"/>
      <c r="U191" s="179"/>
      <c r="V191" s="180"/>
      <c r="W191" s="180"/>
      <c r="X191" s="179"/>
      <c r="Y191" s="179"/>
      <c r="Z191" s="179"/>
      <c r="AA191" s="78"/>
      <c r="AB191" s="179"/>
      <c r="AC191" s="179"/>
      <c r="AD191" s="81" t="s">
        <v>584</v>
      </c>
      <c r="AE191" s="179"/>
      <c r="AF191" s="179"/>
      <c r="AG191" s="179"/>
      <c r="AH191" s="81">
        <v>84289</v>
      </c>
      <c r="AI191" s="38"/>
      <c r="AJ191" s="38"/>
      <c r="AK191" s="81">
        <v>84309</v>
      </c>
      <c r="AL191" s="38"/>
      <c r="AM191" s="38"/>
      <c r="AN191" s="81">
        <v>84329</v>
      </c>
      <c r="AO191" s="38"/>
      <c r="AP191" s="38"/>
      <c r="AQ191" s="81">
        <v>84349</v>
      </c>
      <c r="AR191" s="38"/>
      <c r="AS191" s="38"/>
      <c r="AT191" s="81">
        <v>84369</v>
      </c>
      <c r="AU191" s="38"/>
      <c r="AV191" s="38"/>
      <c r="AW191" s="81">
        <v>79139</v>
      </c>
      <c r="AX191" s="38"/>
      <c r="AY191" s="38"/>
      <c r="AZ191" s="25">
        <v>116119</v>
      </c>
      <c r="BA191" s="38"/>
      <c r="BB191" s="38"/>
      <c r="BC191" s="25">
        <v>110429</v>
      </c>
      <c r="BD191" s="38"/>
      <c r="BE191" s="38"/>
      <c r="BF191" s="25"/>
      <c r="BG191" s="38"/>
      <c r="BH191" s="38"/>
      <c r="BI191" s="25"/>
      <c r="BJ191" s="38"/>
      <c r="BK191" s="38"/>
      <c r="BL191" s="25"/>
      <c r="BM191" s="38"/>
      <c r="BN191" s="38"/>
      <c r="BO191" s="25"/>
      <c r="BP191" s="38"/>
      <c r="BQ191" s="38"/>
    </row>
    <row r="192" spans="1:69" x14ac:dyDescent="0.2">
      <c r="A192" s="30" t="s">
        <v>24</v>
      </c>
      <c r="B192" s="30" t="s">
        <v>25</v>
      </c>
      <c r="C192" s="30">
        <f t="shared" si="2"/>
        <v>0</v>
      </c>
      <c r="D192" s="178"/>
      <c r="E192" s="179"/>
      <c r="F192" s="179"/>
      <c r="G192" s="179"/>
      <c r="H192" s="179"/>
      <c r="I192" s="179"/>
      <c r="J192" s="179"/>
      <c r="K192" s="179"/>
      <c r="L192" s="179"/>
      <c r="M192" s="179" t="s">
        <v>26</v>
      </c>
      <c r="N192" s="179" t="s">
        <v>26</v>
      </c>
      <c r="O192" s="179"/>
      <c r="P192" s="179"/>
      <c r="Q192" s="179"/>
      <c r="R192" s="179"/>
      <c r="S192" s="179"/>
      <c r="T192" s="179"/>
      <c r="U192" s="179"/>
      <c r="V192" s="180"/>
      <c r="W192" s="180"/>
      <c r="X192" s="179"/>
      <c r="Y192" s="179"/>
      <c r="Z192" s="179"/>
      <c r="AA192" s="78"/>
      <c r="AB192" s="179"/>
      <c r="AC192" s="179"/>
      <c r="AD192" s="81" t="s">
        <v>584</v>
      </c>
      <c r="AE192" s="179"/>
      <c r="AF192" s="179"/>
      <c r="AG192" s="179"/>
      <c r="AH192" s="81">
        <v>84289</v>
      </c>
      <c r="AI192" s="38"/>
      <c r="AJ192" s="38"/>
      <c r="AK192" s="81">
        <v>84309</v>
      </c>
      <c r="AL192" s="38"/>
      <c r="AM192" s="38"/>
      <c r="AN192" s="81">
        <v>84329</v>
      </c>
      <c r="AO192" s="38"/>
      <c r="AP192" s="38"/>
      <c r="AQ192" s="81">
        <v>84349</v>
      </c>
      <c r="AR192" s="38"/>
      <c r="AS192" s="38"/>
      <c r="AT192" s="81">
        <v>84369</v>
      </c>
      <c r="AU192" s="38"/>
      <c r="AV192" s="38"/>
      <c r="AW192" s="81">
        <v>79139</v>
      </c>
      <c r="AX192" s="38"/>
      <c r="AY192" s="38"/>
      <c r="AZ192" s="25">
        <v>116119</v>
      </c>
      <c r="BA192" s="38"/>
      <c r="BB192" s="38"/>
      <c r="BC192" s="25">
        <v>110429</v>
      </c>
      <c r="BD192" s="38"/>
      <c r="BE192" s="38"/>
      <c r="BF192" s="25"/>
      <c r="BG192" s="38"/>
      <c r="BH192" s="38"/>
      <c r="BI192" s="25"/>
      <c r="BJ192" s="38"/>
      <c r="BK192" s="38"/>
      <c r="BL192" s="25"/>
      <c r="BM192" s="38"/>
      <c r="BN192" s="38"/>
      <c r="BO192" s="25"/>
      <c r="BP192" s="38"/>
      <c r="BQ192" s="38"/>
    </row>
    <row r="193" spans="1:69" x14ac:dyDescent="0.2">
      <c r="A193" s="30" t="s">
        <v>24</v>
      </c>
      <c r="B193" s="30" t="s">
        <v>25</v>
      </c>
      <c r="C193" s="30">
        <f t="shared" si="2"/>
        <v>0</v>
      </c>
      <c r="D193" s="178"/>
      <c r="E193" s="179"/>
      <c r="F193" s="179"/>
      <c r="G193" s="179"/>
      <c r="H193" s="179"/>
      <c r="I193" s="179"/>
      <c r="J193" s="179"/>
      <c r="K193" s="179"/>
      <c r="L193" s="179"/>
      <c r="M193" s="179" t="s">
        <v>26</v>
      </c>
      <c r="N193" s="179" t="s">
        <v>26</v>
      </c>
      <c r="O193" s="179"/>
      <c r="P193" s="179"/>
      <c r="Q193" s="179"/>
      <c r="R193" s="179"/>
      <c r="S193" s="179"/>
      <c r="T193" s="179"/>
      <c r="U193" s="179"/>
      <c r="V193" s="180"/>
      <c r="W193" s="180"/>
      <c r="X193" s="179"/>
      <c r="Y193" s="179"/>
      <c r="Z193" s="179"/>
      <c r="AA193" s="78"/>
      <c r="AB193" s="179"/>
      <c r="AC193" s="179"/>
      <c r="AD193" s="81" t="s">
        <v>584</v>
      </c>
      <c r="AE193" s="179"/>
      <c r="AF193" s="179"/>
      <c r="AG193" s="179"/>
      <c r="AH193" s="81">
        <v>84289</v>
      </c>
      <c r="AI193" s="38"/>
      <c r="AJ193" s="38"/>
      <c r="AK193" s="81">
        <v>84309</v>
      </c>
      <c r="AL193" s="38"/>
      <c r="AM193" s="38"/>
      <c r="AN193" s="81">
        <v>84329</v>
      </c>
      <c r="AO193" s="38"/>
      <c r="AP193" s="38"/>
      <c r="AQ193" s="81">
        <v>84349</v>
      </c>
      <c r="AR193" s="38"/>
      <c r="AS193" s="38"/>
      <c r="AT193" s="81">
        <v>84369</v>
      </c>
      <c r="AU193" s="38"/>
      <c r="AV193" s="38"/>
      <c r="AW193" s="81">
        <v>79139</v>
      </c>
      <c r="AX193" s="38"/>
      <c r="AY193" s="38"/>
      <c r="AZ193" s="25">
        <v>116119</v>
      </c>
      <c r="BA193" s="38"/>
      <c r="BB193" s="38"/>
      <c r="BC193" s="25">
        <v>110429</v>
      </c>
      <c r="BD193" s="38"/>
      <c r="BE193" s="38"/>
      <c r="BF193" s="25"/>
      <c r="BG193" s="38"/>
      <c r="BH193" s="38"/>
      <c r="BI193" s="25"/>
      <c r="BJ193" s="38"/>
      <c r="BK193" s="38"/>
      <c r="BL193" s="25"/>
      <c r="BM193" s="38"/>
      <c r="BN193" s="38"/>
      <c r="BO193" s="25"/>
      <c r="BP193" s="38"/>
      <c r="BQ193" s="38"/>
    </row>
    <row r="194" spans="1:69" x14ac:dyDescent="0.2">
      <c r="A194" s="30" t="s">
        <v>24</v>
      </c>
      <c r="B194" s="30" t="s">
        <v>25</v>
      </c>
      <c r="C194" s="30">
        <f t="shared" si="2"/>
        <v>0</v>
      </c>
      <c r="D194" s="178"/>
      <c r="E194" s="179"/>
      <c r="F194" s="179"/>
      <c r="G194" s="179"/>
      <c r="H194" s="179"/>
      <c r="I194" s="179"/>
      <c r="J194" s="179"/>
      <c r="K194" s="179"/>
      <c r="L194" s="179"/>
      <c r="M194" s="179" t="s">
        <v>26</v>
      </c>
      <c r="N194" s="179" t="s">
        <v>26</v>
      </c>
      <c r="O194" s="179"/>
      <c r="P194" s="179"/>
      <c r="Q194" s="179"/>
      <c r="R194" s="179"/>
      <c r="S194" s="179"/>
      <c r="T194" s="179"/>
      <c r="U194" s="179"/>
      <c r="V194" s="180"/>
      <c r="W194" s="180"/>
      <c r="X194" s="179"/>
      <c r="Y194" s="179"/>
      <c r="Z194" s="179"/>
      <c r="AA194" s="78"/>
      <c r="AB194" s="179"/>
      <c r="AC194" s="179"/>
      <c r="AD194" s="81" t="s">
        <v>584</v>
      </c>
      <c r="AE194" s="179"/>
      <c r="AF194" s="179"/>
      <c r="AG194" s="179"/>
      <c r="AH194" s="81">
        <v>84289</v>
      </c>
      <c r="AI194" s="38"/>
      <c r="AJ194" s="38"/>
      <c r="AK194" s="81">
        <v>84309</v>
      </c>
      <c r="AL194" s="38"/>
      <c r="AM194" s="38"/>
      <c r="AN194" s="81">
        <v>84329</v>
      </c>
      <c r="AO194" s="38"/>
      <c r="AP194" s="38"/>
      <c r="AQ194" s="81">
        <v>84349</v>
      </c>
      <c r="AR194" s="38"/>
      <c r="AS194" s="38"/>
      <c r="AT194" s="81">
        <v>84369</v>
      </c>
      <c r="AU194" s="38"/>
      <c r="AV194" s="38"/>
      <c r="AW194" s="81">
        <v>79139</v>
      </c>
      <c r="AX194" s="38"/>
      <c r="AY194" s="38"/>
      <c r="AZ194" s="25">
        <v>116119</v>
      </c>
      <c r="BA194" s="38"/>
      <c r="BB194" s="38"/>
      <c r="BC194" s="25">
        <v>110429</v>
      </c>
      <c r="BD194" s="38"/>
      <c r="BE194" s="38"/>
      <c r="BF194" s="25"/>
      <c r="BG194" s="38"/>
      <c r="BH194" s="38"/>
      <c r="BI194" s="25"/>
      <c r="BJ194" s="38"/>
      <c r="BK194" s="38"/>
      <c r="BL194" s="25"/>
      <c r="BM194" s="38"/>
      <c r="BN194" s="38"/>
      <c r="BO194" s="25"/>
      <c r="BP194" s="38"/>
      <c r="BQ194" s="38"/>
    </row>
    <row r="195" spans="1:69" x14ac:dyDescent="0.2">
      <c r="A195" s="30" t="s">
        <v>24</v>
      </c>
      <c r="B195" s="30" t="s">
        <v>25</v>
      </c>
      <c r="C195" s="30">
        <f t="shared" si="2"/>
        <v>0</v>
      </c>
      <c r="D195" s="178"/>
      <c r="E195" s="179"/>
      <c r="F195" s="179"/>
      <c r="G195" s="179"/>
      <c r="H195" s="179"/>
      <c r="I195" s="179"/>
      <c r="J195" s="179"/>
      <c r="K195" s="179"/>
      <c r="L195" s="179"/>
      <c r="M195" s="179" t="s">
        <v>26</v>
      </c>
      <c r="N195" s="179" t="s">
        <v>26</v>
      </c>
      <c r="O195" s="179"/>
      <c r="P195" s="179"/>
      <c r="Q195" s="179"/>
      <c r="R195" s="179"/>
      <c r="S195" s="179"/>
      <c r="T195" s="179"/>
      <c r="U195" s="179"/>
      <c r="V195" s="180"/>
      <c r="W195" s="180"/>
      <c r="X195" s="179"/>
      <c r="Y195" s="179"/>
      <c r="Z195" s="179"/>
      <c r="AA195" s="78"/>
      <c r="AB195" s="179"/>
      <c r="AC195" s="179"/>
      <c r="AD195" s="81" t="s">
        <v>584</v>
      </c>
      <c r="AE195" s="179"/>
      <c r="AF195" s="179"/>
      <c r="AG195" s="179"/>
      <c r="AH195" s="81">
        <v>84289</v>
      </c>
      <c r="AI195" s="38"/>
      <c r="AJ195" s="38"/>
      <c r="AK195" s="81">
        <v>84309</v>
      </c>
      <c r="AL195" s="38"/>
      <c r="AM195" s="38"/>
      <c r="AN195" s="81">
        <v>84329</v>
      </c>
      <c r="AO195" s="38"/>
      <c r="AP195" s="38"/>
      <c r="AQ195" s="81">
        <v>84349</v>
      </c>
      <c r="AR195" s="38"/>
      <c r="AS195" s="38"/>
      <c r="AT195" s="81">
        <v>84369</v>
      </c>
      <c r="AU195" s="38"/>
      <c r="AV195" s="38"/>
      <c r="AW195" s="81">
        <v>79139</v>
      </c>
      <c r="AX195" s="38"/>
      <c r="AY195" s="38"/>
      <c r="AZ195" s="25">
        <v>116119</v>
      </c>
      <c r="BA195" s="38"/>
      <c r="BB195" s="38"/>
      <c r="BC195" s="25">
        <v>110429</v>
      </c>
      <c r="BD195" s="38"/>
      <c r="BE195" s="38"/>
      <c r="BF195" s="25"/>
      <c r="BG195" s="38"/>
      <c r="BH195" s="38"/>
      <c r="BI195" s="25"/>
      <c r="BJ195" s="38"/>
      <c r="BK195" s="38"/>
      <c r="BL195" s="25"/>
      <c r="BM195" s="38"/>
      <c r="BN195" s="38"/>
      <c r="BO195" s="25"/>
      <c r="BP195" s="38"/>
      <c r="BQ195" s="38"/>
    </row>
    <row r="196" spans="1:69" x14ac:dyDescent="0.2">
      <c r="A196" s="30" t="s">
        <v>24</v>
      </c>
      <c r="B196" s="30" t="s">
        <v>25</v>
      </c>
      <c r="C196" s="30">
        <f t="shared" si="2"/>
        <v>0</v>
      </c>
      <c r="D196" s="178"/>
      <c r="E196" s="179"/>
      <c r="F196" s="179"/>
      <c r="G196" s="179"/>
      <c r="H196" s="179"/>
      <c r="I196" s="179"/>
      <c r="J196" s="179"/>
      <c r="K196" s="179"/>
      <c r="L196" s="179"/>
      <c r="M196" s="179" t="s">
        <v>26</v>
      </c>
      <c r="N196" s="179" t="s">
        <v>26</v>
      </c>
      <c r="O196" s="179"/>
      <c r="P196" s="179"/>
      <c r="Q196" s="179"/>
      <c r="R196" s="179"/>
      <c r="S196" s="179"/>
      <c r="T196" s="179"/>
      <c r="U196" s="179"/>
      <c r="V196" s="180"/>
      <c r="W196" s="180"/>
      <c r="X196" s="179"/>
      <c r="Y196" s="179"/>
      <c r="Z196" s="179"/>
      <c r="AA196" s="78"/>
      <c r="AB196" s="179"/>
      <c r="AC196" s="179"/>
      <c r="AD196" s="81" t="s">
        <v>584</v>
      </c>
      <c r="AE196" s="179"/>
      <c r="AF196" s="179"/>
      <c r="AG196" s="179"/>
      <c r="AH196" s="81">
        <v>84289</v>
      </c>
      <c r="AI196" s="38"/>
      <c r="AJ196" s="38"/>
      <c r="AK196" s="81">
        <v>84309</v>
      </c>
      <c r="AL196" s="38"/>
      <c r="AM196" s="38"/>
      <c r="AN196" s="81">
        <v>84329</v>
      </c>
      <c r="AO196" s="38"/>
      <c r="AP196" s="38"/>
      <c r="AQ196" s="81">
        <v>84349</v>
      </c>
      <c r="AR196" s="38"/>
      <c r="AS196" s="38"/>
      <c r="AT196" s="81">
        <v>84369</v>
      </c>
      <c r="AU196" s="38"/>
      <c r="AV196" s="38"/>
      <c r="AW196" s="81">
        <v>79139</v>
      </c>
      <c r="AX196" s="38"/>
      <c r="AY196" s="38"/>
      <c r="AZ196" s="25">
        <v>116119</v>
      </c>
      <c r="BA196" s="38"/>
      <c r="BB196" s="38"/>
      <c r="BC196" s="25">
        <v>110429</v>
      </c>
      <c r="BD196" s="38"/>
      <c r="BE196" s="38"/>
      <c r="BF196" s="25"/>
      <c r="BG196" s="38"/>
      <c r="BH196" s="38"/>
      <c r="BI196" s="25"/>
      <c r="BJ196" s="38"/>
      <c r="BK196" s="38"/>
      <c r="BL196" s="25"/>
      <c r="BM196" s="38"/>
      <c r="BN196" s="38"/>
      <c r="BO196" s="25"/>
      <c r="BP196" s="38"/>
      <c r="BQ196" s="38"/>
    </row>
    <row r="197" spans="1:69" x14ac:dyDescent="0.2">
      <c r="A197" s="30" t="s">
        <v>24</v>
      </c>
      <c r="B197" s="30" t="s">
        <v>25</v>
      </c>
      <c r="C197" s="30">
        <f t="shared" si="2"/>
        <v>0</v>
      </c>
      <c r="D197" s="178"/>
      <c r="E197" s="179"/>
      <c r="F197" s="179"/>
      <c r="G197" s="179"/>
      <c r="H197" s="179"/>
      <c r="I197" s="179"/>
      <c r="J197" s="179"/>
      <c r="K197" s="179"/>
      <c r="L197" s="179"/>
      <c r="M197" s="179" t="s">
        <v>26</v>
      </c>
      <c r="N197" s="179" t="s">
        <v>26</v>
      </c>
      <c r="O197" s="179"/>
      <c r="P197" s="179"/>
      <c r="Q197" s="179"/>
      <c r="R197" s="179"/>
      <c r="S197" s="179"/>
      <c r="T197" s="179"/>
      <c r="U197" s="179"/>
      <c r="V197" s="180"/>
      <c r="W197" s="180"/>
      <c r="X197" s="179"/>
      <c r="Y197" s="179"/>
      <c r="Z197" s="179"/>
      <c r="AA197" s="78"/>
      <c r="AB197" s="179"/>
      <c r="AC197" s="179"/>
      <c r="AD197" s="81" t="s">
        <v>584</v>
      </c>
      <c r="AE197" s="179"/>
      <c r="AF197" s="179"/>
      <c r="AG197" s="179"/>
      <c r="AH197" s="81">
        <v>84289</v>
      </c>
      <c r="AI197" s="38"/>
      <c r="AJ197" s="38"/>
      <c r="AK197" s="81">
        <v>84309</v>
      </c>
      <c r="AL197" s="38"/>
      <c r="AM197" s="38"/>
      <c r="AN197" s="81">
        <v>84329</v>
      </c>
      <c r="AO197" s="38"/>
      <c r="AP197" s="38"/>
      <c r="AQ197" s="81">
        <v>84349</v>
      </c>
      <c r="AR197" s="38"/>
      <c r="AS197" s="38"/>
      <c r="AT197" s="81">
        <v>84369</v>
      </c>
      <c r="AU197" s="38"/>
      <c r="AV197" s="38"/>
      <c r="AW197" s="81">
        <v>79139</v>
      </c>
      <c r="AX197" s="38"/>
      <c r="AY197" s="38"/>
      <c r="AZ197" s="25">
        <v>116119</v>
      </c>
      <c r="BA197" s="38"/>
      <c r="BB197" s="38"/>
      <c r="BC197" s="25">
        <v>110429</v>
      </c>
      <c r="BD197" s="38"/>
      <c r="BE197" s="38"/>
      <c r="BF197" s="25"/>
      <c r="BG197" s="38"/>
      <c r="BH197" s="38"/>
      <c r="BI197" s="25"/>
      <c r="BJ197" s="38"/>
      <c r="BK197" s="38"/>
      <c r="BL197" s="25"/>
      <c r="BM197" s="38"/>
      <c r="BN197" s="38"/>
      <c r="BO197" s="25"/>
      <c r="BP197" s="38"/>
      <c r="BQ197" s="38"/>
    </row>
    <row r="198" spans="1:69" x14ac:dyDescent="0.2">
      <c r="A198" s="30" t="s">
        <v>24</v>
      </c>
      <c r="B198" s="30" t="s">
        <v>25</v>
      </c>
      <c r="C198" s="30">
        <f t="shared" si="2"/>
        <v>0</v>
      </c>
      <c r="D198" s="178"/>
      <c r="E198" s="179"/>
      <c r="F198" s="179"/>
      <c r="G198" s="179"/>
      <c r="H198" s="179"/>
      <c r="I198" s="179"/>
      <c r="J198" s="179"/>
      <c r="K198" s="179"/>
      <c r="L198" s="179"/>
      <c r="M198" s="179" t="s">
        <v>26</v>
      </c>
      <c r="N198" s="179" t="s">
        <v>26</v>
      </c>
      <c r="O198" s="179"/>
      <c r="P198" s="179"/>
      <c r="Q198" s="179"/>
      <c r="R198" s="179"/>
      <c r="S198" s="179"/>
      <c r="T198" s="179"/>
      <c r="U198" s="179"/>
      <c r="V198" s="180"/>
      <c r="W198" s="180"/>
      <c r="X198" s="179"/>
      <c r="Y198" s="179"/>
      <c r="Z198" s="179"/>
      <c r="AA198" s="78"/>
      <c r="AB198" s="179"/>
      <c r="AC198" s="179"/>
      <c r="AD198" s="81" t="s">
        <v>584</v>
      </c>
      <c r="AE198" s="179"/>
      <c r="AF198" s="179"/>
      <c r="AG198" s="179"/>
      <c r="AH198" s="81">
        <v>84289</v>
      </c>
      <c r="AI198" s="38"/>
      <c r="AJ198" s="38"/>
      <c r="AK198" s="81">
        <v>84309</v>
      </c>
      <c r="AL198" s="38"/>
      <c r="AM198" s="38"/>
      <c r="AN198" s="81">
        <v>84329</v>
      </c>
      <c r="AO198" s="38"/>
      <c r="AP198" s="38"/>
      <c r="AQ198" s="81">
        <v>84349</v>
      </c>
      <c r="AR198" s="38"/>
      <c r="AS198" s="38"/>
      <c r="AT198" s="81">
        <v>84369</v>
      </c>
      <c r="AU198" s="38"/>
      <c r="AV198" s="38"/>
      <c r="AW198" s="81">
        <v>79139</v>
      </c>
      <c r="AX198" s="38"/>
      <c r="AY198" s="38"/>
      <c r="AZ198" s="25">
        <v>116119</v>
      </c>
      <c r="BA198" s="38"/>
      <c r="BB198" s="38"/>
      <c r="BC198" s="25">
        <v>110429</v>
      </c>
      <c r="BD198" s="38"/>
      <c r="BE198" s="38"/>
      <c r="BF198" s="25"/>
      <c r="BG198" s="38"/>
      <c r="BH198" s="38"/>
      <c r="BI198" s="25"/>
      <c r="BJ198" s="38"/>
      <c r="BK198" s="38"/>
      <c r="BL198" s="25"/>
      <c r="BM198" s="38"/>
      <c r="BN198" s="38"/>
      <c r="BO198" s="25"/>
      <c r="BP198" s="38"/>
      <c r="BQ198" s="38"/>
    </row>
    <row r="199" spans="1:69" x14ac:dyDescent="0.2">
      <c r="A199" s="30" t="s">
        <v>24</v>
      </c>
      <c r="B199" s="30" t="s">
        <v>25</v>
      </c>
      <c r="C199" s="30">
        <f t="shared" ref="C199:C262" si="3">$I$13</f>
        <v>0</v>
      </c>
      <c r="D199" s="178"/>
      <c r="E199" s="179"/>
      <c r="F199" s="179"/>
      <c r="G199" s="179"/>
      <c r="H199" s="179"/>
      <c r="I199" s="179"/>
      <c r="J199" s="179"/>
      <c r="K199" s="179"/>
      <c r="L199" s="179"/>
      <c r="M199" s="179" t="s">
        <v>26</v>
      </c>
      <c r="N199" s="179" t="s">
        <v>26</v>
      </c>
      <c r="O199" s="179"/>
      <c r="P199" s="179"/>
      <c r="Q199" s="179"/>
      <c r="R199" s="179"/>
      <c r="S199" s="179"/>
      <c r="T199" s="179"/>
      <c r="U199" s="179"/>
      <c r="V199" s="180"/>
      <c r="W199" s="180"/>
      <c r="X199" s="179"/>
      <c r="Y199" s="179"/>
      <c r="Z199" s="179"/>
      <c r="AA199" s="78"/>
      <c r="AB199" s="179"/>
      <c r="AC199" s="179"/>
      <c r="AD199" s="81" t="s">
        <v>584</v>
      </c>
      <c r="AE199" s="179"/>
      <c r="AF199" s="179"/>
      <c r="AG199" s="179"/>
      <c r="AH199" s="81">
        <v>84289</v>
      </c>
      <c r="AI199" s="38"/>
      <c r="AJ199" s="38"/>
      <c r="AK199" s="81">
        <v>84309</v>
      </c>
      <c r="AL199" s="38"/>
      <c r="AM199" s="38"/>
      <c r="AN199" s="81">
        <v>84329</v>
      </c>
      <c r="AO199" s="38"/>
      <c r="AP199" s="38"/>
      <c r="AQ199" s="81">
        <v>84349</v>
      </c>
      <c r="AR199" s="38"/>
      <c r="AS199" s="38"/>
      <c r="AT199" s="81">
        <v>84369</v>
      </c>
      <c r="AU199" s="38"/>
      <c r="AV199" s="38"/>
      <c r="AW199" s="81">
        <v>79139</v>
      </c>
      <c r="AX199" s="38"/>
      <c r="AY199" s="38"/>
      <c r="AZ199" s="25">
        <v>116119</v>
      </c>
      <c r="BA199" s="38"/>
      <c r="BB199" s="38"/>
      <c r="BC199" s="25">
        <v>110429</v>
      </c>
      <c r="BD199" s="38"/>
      <c r="BE199" s="38"/>
      <c r="BF199" s="25"/>
      <c r="BG199" s="38"/>
      <c r="BH199" s="38"/>
      <c r="BI199" s="25"/>
      <c r="BJ199" s="38"/>
      <c r="BK199" s="38"/>
      <c r="BL199" s="25"/>
      <c r="BM199" s="38"/>
      <c r="BN199" s="38"/>
      <c r="BO199" s="25"/>
      <c r="BP199" s="38"/>
      <c r="BQ199" s="38"/>
    </row>
    <row r="200" spans="1:69" x14ac:dyDescent="0.2">
      <c r="A200" s="30" t="s">
        <v>24</v>
      </c>
      <c r="B200" s="30" t="s">
        <v>25</v>
      </c>
      <c r="C200" s="30">
        <f t="shared" si="3"/>
        <v>0</v>
      </c>
      <c r="D200" s="178"/>
      <c r="E200" s="179"/>
      <c r="F200" s="179"/>
      <c r="G200" s="179"/>
      <c r="H200" s="179"/>
      <c r="I200" s="179"/>
      <c r="J200" s="179"/>
      <c r="K200" s="179"/>
      <c r="L200" s="179"/>
      <c r="M200" s="179" t="s">
        <v>26</v>
      </c>
      <c r="N200" s="179" t="s">
        <v>26</v>
      </c>
      <c r="O200" s="179"/>
      <c r="P200" s="179"/>
      <c r="Q200" s="179"/>
      <c r="R200" s="179"/>
      <c r="S200" s="179"/>
      <c r="T200" s="179"/>
      <c r="U200" s="179"/>
      <c r="V200" s="180"/>
      <c r="W200" s="180"/>
      <c r="X200" s="179"/>
      <c r="Y200" s="179"/>
      <c r="Z200" s="179"/>
      <c r="AA200" s="78"/>
      <c r="AB200" s="179"/>
      <c r="AC200" s="179"/>
      <c r="AD200" s="81" t="s">
        <v>584</v>
      </c>
      <c r="AE200" s="179"/>
      <c r="AF200" s="179"/>
      <c r="AG200" s="179"/>
      <c r="AH200" s="81">
        <v>84289</v>
      </c>
      <c r="AI200" s="38"/>
      <c r="AJ200" s="38"/>
      <c r="AK200" s="81">
        <v>84309</v>
      </c>
      <c r="AL200" s="38"/>
      <c r="AM200" s="38"/>
      <c r="AN200" s="81">
        <v>84329</v>
      </c>
      <c r="AO200" s="38"/>
      <c r="AP200" s="38"/>
      <c r="AQ200" s="81">
        <v>84349</v>
      </c>
      <c r="AR200" s="38"/>
      <c r="AS200" s="38"/>
      <c r="AT200" s="81">
        <v>84369</v>
      </c>
      <c r="AU200" s="38"/>
      <c r="AV200" s="38"/>
      <c r="AW200" s="81">
        <v>79139</v>
      </c>
      <c r="AX200" s="38"/>
      <c r="AY200" s="38"/>
      <c r="AZ200" s="25">
        <v>116119</v>
      </c>
      <c r="BA200" s="38"/>
      <c r="BB200" s="38"/>
      <c r="BC200" s="25">
        <v>110429</v>
      </c>
      <c r="BD200" s="38"/>
      <c r="BE200" s="38"/>
      <c r="BF200" s="25"/>
      <c r="BG200" s="38"/>
      <c r="BH200" s="38"/>
      <c r="BI200" s="25"/>
      <c r="BJ200" s="38"/>
      <c r="BK200" s="38"/>
      <c r="BL200" s="25"/>
      <c r="BM200" s="38"/>
      <c r="BN200" s="38"/>
      <c r="BO200" s="25"/>
      <c r="BP200" s="38"/>
      <c r="BQ200" s="38"/>
    </row>
    <row r="201" spans="1:69" x14ac:dyDescent="0.2">
      <c r="A201" s="30" t="s">
        <v>24</v>
      </c>
      <c r="B201" s="30" t="s">
        <v>25</v>
      </c>
      <c r="C201" s="30">
        <f t="shared" si="3"/>
        <v>0</v>
      </c>
      <c r="D201" s="178"/>
      <c r="E201" s="179"/>
      <c r="F201" s="179"/>
      <c r="G201" s="179"/>
      <c r="H201" s="179"/>
      <c r="I201" s="179"/>
      <c r="J201" s="179"/>
      <c r="K201" s="179"/>
      <c r="L201" s="179"/>
      <c r="M201" s="179" t="s">
        <v>26</v>
      </c>
      <c r="N201" s="179" t="s">
        <v>26</v>
      </c>
      <c r="O201" s="179"/>
      <c r="P201" s="179"/>
      <c r="Q201" s="179"/>
      <c r="R201" s="179"/>
      <c r="S201" s="179"/>
      <c r="T201" s="179"/>
      <c r="U201" s="179"/>
      <c r="V201" s="180"/>
      <c r="W201" s="180"/>
      <c r="X201" s="179"/>
      <c r="Y201" s="179"/>
      <c r="Z201" s="179"/>
      <c r="AA201" s="78"/>
      <c r="AB201" s="179"/>
      <c r="AC201" s="179"/>
      <c r="AD201" s="81" t="s">
        <v>584</v>
      </c>
      <c r="AE201" s="179"/>
      <c r="AF201" s="179"/>
      <c r="AG201" s="179"/>
      <c r="AH201" s="81">
        <v>84289</v>
      </c>
      <c r="AI201" s="38"/>
      <c r="AJ201" s="38"/>
      <c r="AK201" s="81">
        <v>84309</v>
      </c>
      <c r="AL201" s="38"/>
      <c r="AM201" s="38"/>
      <c r="AN201" s="81">
        <v>84329</v>
      </c>
      <c r="AO201" s="38"/>
      <c r="AP201" s="38"/>
      <c r="AQ201" s="81">
        <v>84349</v>
      </c>
      <c r="AR201" s="38"/>
      <c r="AS201" s="38"/>
      <c r="AT201" s="81">
        <v>84369</v>
      </c>
      <c r="AU201" s="38"/>
      <c r="AV201" s="38"/>
      <c r="AW201" s="81">
        <v>79139</v>
      </c>
      <c r="AX201" s="38"/>
      <c r="AY201" s="38"/>
      <c r="AZ201" s="25">
        <v>116119</v>
      </c>
      <c r="BA201" s="38"/>
      <c r="BB201" s="38"/>
      <c r="BC201" s="25">
        <v>110429</v>
      </c>
      <c r="BD201" s="38"/>
      <c r="BE201" s="38"/>
      <c r="BF201" s="25"/>
      <c r="BG201" s="38"/>
      <c r="BH201" s="38"/>
      <c r="BI201" s="25"/>
      <c r="BJ201" s="38"/>
      <c r="BK201" s="38"/>
      <c r="BL201" s="25"/>
      <c r="BM201" s="38"/>
      <c r="BN201" s="38"/>
      <c r="BO201" s="25"/>
      <c r="BP201" s="38"/>
      <c r="BQ201" s="38"/>
    </row>
    <row r="202" spans="1:69" x14ac:dyDescent="0.2">
      <c r="A202" s="30" t="s">
        <v>24</v>
      </c>
      <c r="B202" s="30" t="s">
        <v>25</v>
      </c>
      <c r="C202" s="30">
        <f t="shared" si="3"/>
        <v>0</v>
      </c>
      <c r="D202" s="178"/>
      <c r="E202" s="179"/>
      <c r="F202" s="179"/>
      <c r="G202" s="179"/>
      <c r="H202" s="179"/>
      <c r="I202" s="179"/>
      <c r="J202" s="179"/>
      <c r="K202" s="179"/>
      <c r="L202" s="179"/>
      <c r="M202" s="179" t="s">
        <v>26</v>
      </c>
      <c r="N202" s="179" t="s">
        <v>26</v>
      </c>
      <c r="O202" s="179"/>
      <c r="P202" s="179"/>
      <c r="Q202" s="179"/>
      <c r="R202" s="179"/>
      <c r="S202" s="179"/>
      <c r="T202" s="179"/>
      <c r="U202" s="179"/>
      <c r="V202" s="180"/>
      <c r="W202" s="180"/>
      <c r="X202" s="179"/>
      <c r="Y202" s="179"/>
      <c r="Z202" s="179"/>
      <c r="AA202" s="78"/>
      <c r="AB202" s="179"/>
      <c r="AC202" s="179"/>
      <c r="AD202" s="81" t="s">
        <v>584</v>
      </c>
      <c r="AE202" s="179"/>
      <c r="AF202" s="179"/>
      <c r="AG202" s="179"/>
      <c r="AH202" s="81">
        <v>84289</v>
      </c>
      <c r="AI202" s="38"/>
      <c r="AJ202" s="38"/>
      <c r="AK202" s="81">
        <v>84309</v>
      </c>
      <c r="AL202" s="38"/>
      <c r="AM202" s="38"/>
      <c r="AN202" s="81">
        <v>84329</v>
      </c>
      <c r="AO202" s="38"/>
      <c r="AP202" s="38"/>
      <c r="AQ202" s="81">
        <v>84349</v>
      </c>
      <c r="AR202" s="38"/>
      <c r="AS202" s="38"/>
      <c r="AT202" s="81">
        <v>84369</v>
      </c>
      <c r="AU202" s="38"/>
      <c r="AV202" s="38"/>
      <c r="AW202" s="81">
        <v>79139</v>
      </c>
      <c r="AX202" s="38"/>
      <c r="AY202" s="38"/>
      <c r="AZ202" s="25">
        <v>116119</v>
      </c>
      <c r="BA202" s="38"/>
      <c r="BB202" s="38"/>
      <c r="BC202" s="25">
        <v>110429</v>
      </c>
      <c r="BD202" s="38"/>
      <c r="BE202" s="38"/>
      <c r="BF202" s="25"/>
      <c r="BG202" s="38"/>
      <c r="BH202" s="38"/>
      <c r="BI202" s="25"/>
      <c r="BJ202" s="38"/>
      <c r="BK202" s="38"/>
      <c r="BL202" s="25"/>
      <c r="BM202" s="38"/>
      <c r="BN202" s="38"/>
      <c r="BO202" s="25"/>
      <c r="BP202" s="38"/>
      <c r="BQ202" s="38"/>
    </row>
    <row r="203" spans="1:69" x14ac:dyDescent="0.2">
      <c r="A203" s="30" t="s">
        <v>24</v>
      </c>
      <c r="B203" s="30" t="s">
        <v>25</v>
      </c>
      <c r="C203" s="30">
        <f t="shared" si="3"/>
        <v>0</v>
      </c>
      <c r="D203" s="178"/>
      <c r="E203" s="179"/>
      <c r="F203" s="179"/>
      <c r="G203" s="179"/>
      <c r="H203" s="179"/>
      <c r="I203" s="179"/>
      <c r="J203" s="179"/>
      <c r="K203" s="179"/>
      <c r="L203" s="179"/>
      <c r="M203" s="179" t="s">
        <v>26</v>
      </c>
      <c r="N203" s="179" t="s">
        <v>26</v>
      </c>
      <c r="O203" s="179"/>
      <c r="P203" s="179"/>
      <c r="Q203" s="179"/>
      <c r="R203" s="179"/>
      <c r="S203" s="179"/>
      <c r="T203" s="179"/>
      <c r="U203" s="179"/>
      <c r="V203" s="180"/>
      <c r="W203" s="180"/>
      <c r="X203" s="179"/>
      <c r="Y203" s="179"/>
      <c r="Z203" s="179"/>
      <c r="AA203" s="78"/>
      <c r="AB203" s="179"/>
      <c r="AC203" s="179"/>
      <c r="AD203" s="81" t="s">
        <v>584</v>
      </c>
      <c r="AE203" s="179"/>
      <c r="AF203" s="179"/>
      <c r="AG203" s="179"/>
      <c r="AH203" s="81">
        <v>84289</v>
      </c>
      <c r="AI203" s="38"/>
      <c r="AJ203" s="38"/>
      <c r="AK203" s="81">
        <v>84309</v>
      </c>
      <c r="AL203" s="38"/>
      <c r="AM203" s="38"/>
      <c r="AN203" s="81">
        <v>84329</v>
      </c>
      <c r="AO203" s="38"/>
      <c r="AP203" s="38"/>
      <c r="AQ203" s="81">
        <v>84349</v>
      </c>
      <c r="AR203" s="38"/>
      <c r="AS203" s="38"/>
      <c r="AT203" s="81">
        <v>84369</v>
      </c>
      <c r="AU203" s="38"/>
      <c r="AV203" s="38"/>
      <c r="AW203" s="81">
        <v>79139</v>
      </c>
      <c r="AX203" s="38"/>
      <c r="AY203" s="38"/>
      <c r="AZ203" s="25">
        <v>116119</v>
      </c>
      <c r="BA203" s="38"/>
      <c r="BB203" s="38"/>
      <c r="BC203" s="25">
        <v>110429</v>
      </c>
      <c r="BD203" s="38"/>
      <c r="BE203" s="38"/>
      <c r="BF203" s="25"/>
      <c r="BG203" s="38"/>
      <c r="BH203" s="38"/>
      <c r="BI203" s="25"/>
      <c r="BJ203" s="38"/>
      <c r="BK203" s="38"/>
      <c r="BL203" s="25"/>
      <c r="BM203" s="38"/>
      <c r="BN203" s="38"/>
      <c r="BO203" s="25"/>
      <c r="BP203" s="38"/>
      <c r="BQ203" s="38"/>
    </row>
    <row r="204" spans="1:69" x14ac:dyDescent="0.2">
      <c r="A204" s="30" t="s">
        <v>24</v>
      </c>
      <c r="B204" s="30" t="s">
        <v>25</v>
      </c>
      <c r="C204" s="30">
        <f t="shared" si="3"/>
        <v>0</v>
      </c>
      <c r="D204" s="178"/>
      <c r="E204" s="179"/>
      <c r="F204" s="179"/>
      <c r="G204" s="179"/>
      <c r="H204" s="179"/>
      <c r="I204" s="179"/>
      <c r="J204" s="179"/>
      <c r="K204" s="179"/>
      <c r="L204" s="179"/>
      <c r="M204" s="179" t="s">
        <v>26</v>
      </c>
      <c r="N204" s="179" t="s">
        <v>26</v>
      </c>
      <c r="O204" s="179"/>
      <c r="P204" s="179"/>
      <c r="Q204" s="179"/>
      <c r="R204" s="179"/>
      <c r="S204" s="179"/>
      <c r="T204" s="179"/>
      <c r="U204" s="179"/>
      <c r="V204" s="180"/>
      <c r="W204" s="180"/>
      <c r="X204" s="179"/>
      <c r="Y204" s="179"/>
      <c r="Z204" s="179"/>
      <c r="AA204" s="78"/>
      <c r="AB204" s="179"/>
      <c r="AC204" s="179"/>
      <c r="AD204" s="81" t="s">
        <v>584</v>
      </c>
      <c r="AE204" s="179"/>
      <c r="AF204" s="179"/>
      <c r="AG204" s="179"/>
      <c r="AH204" s="81">
        <v>84289</v>
      </c>
      <c r="AI204" s="38"/>
      <c r="AJ204" s="38"/>
      <c r="AK204" s="81">
        <v>84309</v>
      </c>
      <c r="AL204" s="38"/>
      <c r="AM204" s="38"/>
      <c r="AN204" s="81">
        <v>84329</v>
      </c>
      <c r="AO204" s="38"/>
      <c r="AP204" s="38"/>
      <c r="AQ204" s="81">
        <v>84349</v>
      </c>
      <c r="AR204" s="38"/>
      <c r="AS204" s="38"/>
      <c r="AT204" s="81">
        <v>84369</v>
      </c>
      <c r="AU204" s="38"/>
      <c r="AV204" s="38"/>
      <c r="AW204" s="81">
        <v>79139</v>
      </c>
      <c r="AX204" s="38"/>
      <c r="AY204" s="38"/>
      <c r="AZ204" s="25">
        <v>116119</v>
      </c>
      <c r="BA204" s="38"/>
      <c r="BB204" s="38"/>
      <c r="BC204" s="25">
        <v>110429</v>
      </c>
      <c r="BD204" s="38"/>
      <c r="BE204" s="38"/>
      <c r="BF204" s="25"/>
      <c r="BG204" s="38"/>
      <c r="BH204" s="38"/>
      <c r="BI204" s="25"/>
      <c r="BJ204" s="38"/>
      <c r="BK204" s="38"/>
      <c r="BL204" s="25"/>
      <c r="BM204" s="38"/>
      <c r="BN204" s="38"/>
      <c r="BO204" s="25"/>
      <c r="BP204" s="38"/>
      <c r="BQ204" s="38"/>
    </row>
    <row r="205" spans="1:69" x14ac:dyDescent="0.2">
      <c r="A205" s="30" t="s">
        <v>24</v>
      </c>
      <c r="B205" s="30" t="s">
        <v>25</v>
      </c>
      <c r="C205" s="30">
        <f t="shared" si="3"/>
        <v>0</v>
      </c>
      <c r="D205" s="178"/>
      <c r="E205" s="179"/>
      <c r="F205" s="179"/>
      <c r="G205" s="179"/>
      <c r="H205" s="179"/>
      <c r="I205" s="179"/>
      <c r="J205" s="179"/>
      <c r="K205" s="179"/>
      <c r="L205" s="179"/>
      <c r="M205" s="179" t="s">
        <v>26</v>
      </c>
      <c r="N205" s="179" t="s">
        <v>26</v>
      </c>
      <c r="O205" s="179"/>
      <c r="P205" s="179"/>
      <c r="Q205" s="179"/>
      <c r="R205" s="179"/>
      <c r="S205" s="179"/>
      <c r="T205" s="179"/>
      <c r="U205" s="179"/>
      <c r="V205" s="180"/>
      <c r="W205" s="180"/>
      <c r="X205" s="179"/>
      <c r="Y205" s="179"/>
      <c r="Z205" s="179"/>
      <c r="AA205" s="78"/>
      <c r="AB205" s="179"/>
      <c r="AC205" s="179"/>
      <c r="AD205" s="81" t="s">
        <v>584</v>
      </c>
      <c r="AE205" s="179"/>
      <c r="AF205" s="179"/>
      <c r="AG205" s="179"/>
      <c r="AH205" s="81">
        <v>84289</v>
      </c>
      <c r="AI205" s="38"/>
      <c r="AJ205" s="38"/>
      <c r="AK205" s="81">
        <v>84309</v>
      </c>
      <c r="AL205" s="38"/>
      <c r="AM205" s="38"/>
      <c r="AN205" s="81">
        <v>84329</v>
      </c>
      <c r="AO205" s="38"/>
      <c r="AP205" s="38"/>
      <c r="AQ205" s="81">
        <v>84349</v>
      </c>
      <c r="AR205" s="38"/>
      <c r="AS205" s="38"/>
      <c r="AT205" s="81">
        <v>84369</v>
      </c>
      <c r="AU205" s="38"/>
      <c r="AV205" s="38"/>
      <c r="AW205" s="81">
        <v>79139</v>
      </c>
      <c r="AX205" s="38"/>
      <c r="AY205" s="38"/>
      <c r="AZ205" s="25">
        <v>116119</v>
      </c>
      <c r="BA205" s="38"/>
      <c r="BB205" s="38"/>
      <c r="BC205" s="25">
        <v>110429</v>
      </c>
      <c r="BD205" s="38"/>
      <c r="BE205" s="38"/>
      <c r="BF205" s="25"/>
      <c r="BG205" s="38"/>
      <c r="BH205" s="38"/>
      <c r="BI205" s="25"/>
      <c r="BJ205" s="38"/>
      <c r="BK205" s="38"/>
      <c r="BL205" s="25"/>
      <c r="BM205" s="38"/>
      <c r="BN205" s="38"/>
      <c r="BO205" s="25"/>
      <c r="BP205" s="38"/>
      <c r="BQ205" s="38"/>
    </row>
    <row r="206" spans="1:69" x14ac:dyDescent="0.2">
      <c r="A206" s="30" t="s">
        <v>24</v>
      </c>
      <c r="B206" s="30" t="s">
        <v>25</v>
      </c>
      <c r="C206" s="30">
        <f t="shared" si="3"/>
        <v>0</v>
      </c>
      <c r="D206" s="178"/>
      <c r="E206" s="179"/>
      <c r="F206" s="179"/>
      <c r="G206" s="179"/>
      <c r="H206" s="179"/>
      <c r="I206" s="179"/>
      <c r="J206" s="179"/>
      <c r="K206" s="179"/>
      <c r="L206" s="179"/>
      <c r="M206" s="179" t="s">
        <v>26</v>
      </c>
      <c r="N206" s="179" t="s">
        <v>26</v>
      </c>
      <c r="O206" s="179"/>
      <c r="P206" s="179"/>
      <c r="Q206" s="179"/>
      <c r="R206" s="179"/>
      <c r="S206" s="179"/>
      <c r="T206" s="179"/>
      <c r="U206" s="179"/>
      <c r="V206" s="180"/>
      <c r="W206" s="180"/>
      <c r="X206" s="179"/>
      <c r="Y206" s="179"/>
      <c r="Z206" s="179"/>
      <c r="AA206" s="78"/>
      <c r="AB206" s="179"/>
      <c r="AC206" s="179"/>
      <c r="AD206" s="81" t="s">
        <v>584</v>
      </c>
      <c r="AE206" s="179"/>
      <c r="AF206" s="179"/>
      <c r="AG206" s="179"/>
      <c r="AH206" s="81">
        <v>84289</v>
      </c>
      <c r="AI206" s="38"/>
      <c r="AJ206" s="38"/>
      <c r="AK206" s="81">
        <v>84309</v>
      </c>
      <c r="AL206" s="38"/>
      <c r="AM206" s="38"/>
      <c r="AN206" s="81">
        <v>84329</v>
      </c>
      <c r="AO206" s="38"/>
      <c r="AP206" s="38"/>
      <c r="AQ206" s="81">
        <v>84349</v>
      </c>
      <c r="AR206" s="38"/>
      <c r="AS206" s="38"/>
      <c r="AT206" s="81">
        <v>84369</v>
      </c>
      <c r="AU206" s="38"/>
      <c r="AV206" s="38"/>
      <c r="AW206" s="81">
        <v>79139</v>
      </c>
      <c r="AX206" s="38"/>
      <c r="AY206" s="38"/>
      <c r="AZ206" s="25">
        <v>116119</v>
      </c>
      <c r="BA206" s="38"/>
      <c r="BB206" s="38"/>
      <c r="BC206" s="25">
        <v>110429</v>
      </c>
      <c r="BD206" s="38"/>
      <c r="BE206" s="38"/>
      <c r="BF206" s="25"/>
      <c r="BG206" s="38"/>
      <c r="BH206" s="38"/>
      <c r="BI206" s="25"/>
      <c r="BJ206" s="38"/>
      <c r="BK206" s="38"/>
      <c r="BL206" s="25"/>
      <c r="BM206" s="38"/>
      <c r="BN206" s="38"/>
      <c r="BO206" s="25"/>
      <c r="BP206" s="38"/>
      <c r="BQ206" s="38"/>
    </row>
    <row r="207" spans="1:69" x14ac:dyDescent="0.2">
      <c r="A207" s="30" t="s">
        <v>24</v>
      </c>
      <c r="B207" s="30" t="s">
        <v>25</v>
      </c>
      <c r="C207" s="30">
        <f t="shared" si="3"/>
        <v>0</v>
      </c>
      <c r="D207" s="178"/>
      <c r="E207" s="179"/>
      <c r="F207" s="179"/>
      <c r="G207" s="179"/>
      <c r="H207" s="179"/>
      <c r="I207" s="179"/>
      <c r="J207" s="179"/>
      <c r="K207" s="179"/>
      <c r="L207" s="179"/>
      <c r="M207" s="179" t="s">
        <v>26</v>
      </c>
      <c r="N207" s="179" t="s">
        <v>26</v>
      </c>
      <c r="O207" s="179"/>
      <c r="P207" s="179"/>
      <c r="Q207" s="179"/>
      <c r="R207" s="179"/>
      <c r="S207" s="179"/>
      <c r="T207" s="179"/>
      <c r="U207" s="179"/>
      <c r="V207" s="180"/>
      <c r="W207" s="180"/>
      <c r="X207" s="179"/>
      <c r="Y207" s="179"/>
      <c r="Z207" s="179"/>
      <c r="AA207" s="78"/>
      <c r="AB207" s="179"/>
      <c r="AC207" s="179"/>
      <c r="AD207" s="81" t="s">
        <v>584</v>
      </c>
      <c r="AE207" s="179"/>
      <c r="AF207" s="179"/>
      <c r="AG207" s="179"/>
      <c r="AH207" s="81">
        <v>84289</v>
      </c>
      <c r="AI207" s="38"/>
      <c r="AJ207" s="38"/>
      <c r="AK207" s="81">
        <v>84309</v>
      </c>
      <c r="AL207" s="38"/>
      <c r="AM207" s="38"/>
      <c r="AN207" s="81">
        <v>84329</v>
      </c>
      <c r="AO207" s="38"/>
      <c r="AP207" s="38"/>
      <c r="AQ207" s="81">
        <v>84349</v>
      </c>
      <c r="AR207" s="38"/>
      <c r="AS207" s="38"/>
      <c r="AT207" s="81">
        <v>84369</v>
      </c>
      <c r="AU207" s="38"/>
      <c r="AV207" s="38"/>
      <c r="AW207" s="81">
        <v>79139</v>
      </c>
      <c r="AX207" s="38"/>
      <c r="AY207" s="38"/>
      <c r="AZ207" s="25">
        <v>116119</v>
      </c>
      <c r="BA207" s="38"/>
      <c r="BB207" s="38"/>
      <c r="BC207" s="25">
        <v>110429</v>
      </c>
      <c r="BD207" s="38"/>
      <c r="BE207" s="38"/>
      <c r="BF207" s="25"/>
      <c r="BG207" s="38"/>
      <c r="BH207" s="38"/>
      <c r="BI207" s="25"/>
      <c r="BJ207" s="38"/>
      <c r="BK207" s="38"/>
      <c r="BL207" s="25"/>
      <c r="BM207" s="38"/>
      <c r="BN207" s="38"/>
      <c r="BO207" s="25"/>
      <c r="BP207" s="38"/>
      <c r="BQ207" s="38"/>
    </row>
    <row r="208" spans="1:69" x14ac:dyDescent="0.2">
      <c r="A208" s="30" t="s">
        <v>24</v>
      </c>
      <c r="B208" s="30" t="s">
        <v>25</v>
      </c>
      <c r="C208" s="30">
        <f t="shared" si="3"/>
        <v>0</v>
      </c>
      <c r="D208" s="178"/>
      <c r="E208" s="179"/>
      <c r="F208" s="179"/>
      <c r="G208" s="179"/>
      <c r="H208" s="179"/>
      <c r="I208" s="179"/>
      <c r="J208" s="179"/>
      <c r="K208" s="179"/>
      <c r="L208" s="179"/>
      <c r="M208" s="179" t="s">
        <v>26</v>
      </c>
      <c r="N208" s="179" t="s">
        <v>26</v>
      </c>
      <c r="O208" s="179"/>
      <c r="P208" s="179"/>
      <c r="Q208" s="179"/>
      <c r="R208" s="179"/>
      <c r="S208" s="179"/>
      <c r="T208" s="179"/>
      <c r="U208" s="179"/>
      <c r="V208" s="180"/>
      <c r="W208" s="180"/>
      <c r="X208" s="179"/>
      <c r="Y208" s="179"/>
      <c r="Z208" s="179"/>
      <c r="AA208" s="78"/>
      <c r="AB208" s="179"/>
      <c r="AC208" s="179"/>
      <c r="AD208" s="81" t="s">
        <v>584</v>
      </c>
      <c r="AE208" s="179"/>
      <c r="AF208" s="179"/>
      <c r="AG208" s="179"/>
      <c r="AH208" s="81">
        <v>84289</v>
      </c>
      <c r="AI208" s="38"/>
      <c r="AJ208" s="38"/>
      <c r="AK208" s="81">
        <v>84309</v>
      </c>
      <c r="AL208" s="38"/>
      <c r="AM208" s="38"/>
      <c r="AN208" s="81">
        <v>84329</v>
      </c>
      <c r="AO208" s="38"/>
      <c r="AP208" s="38"/>
      <c r="AQ208" s="81">
        <v>84349</v>
      </c>
      <c r="AR208" s="38"/>
      <c r="AS208" s="38"/>
      <c r="AT208" s="81">
        <v>84369</v>
      </c>
      <c r="AU208" s="38"/>
      <c r="AV208" s="38"/>
      <c r="AW208" s="81">
        <v>79139</v>
      </c>
      <c r="AX208" s="38"/>
      <c r="AY208" s="38"/>
      <c r="AZ208" s="25">
        <v>116119</v>
      </c>
      <c r="BA208" s="38"/>
      <c r="BB208" s="38"/>
      <c r="BC208" s="25">
        <v>110429</v>
      </c>
      <c r="BD208" s="38"/>
      <c r="BE208" s="38"/>
      <c r="BF208" s="25"/>
      <c r="BG208" s="38"/>
      <c r="BH208" s="38"/>
      <c r="BI208" s="25"/>
      <c r="BJ208" s="38"/>
      <c r="BK208" s="38"/>
      <c r="BL208" s="25"/>
      <c r="BM208" s="38"/>
      <c r="BN208" s="38"/>
      <c r="BO208" s="25"/>
      <c r="BP208" s="38"/>
      <c r="BQ208" s="38"/>
    </row>
    <row r="209" spans="1:69" x14ac:dyDescent="0.2">
      <c r="A209" s="30" t="s">
        <v>24</v>
      </c>
      <c r="B209" s="30" t="s">
        <v>25</v>
      </c>
      <c r="C209" s="30">
        <f t="shared" si="3"/>
        <v>0</v>
      </c>
      <c r="D209" s="178"/>
      <c r="E209" s="179"/>
      <c r="F209" s="179"/>
      <c r="G209" s="179"/>
      <c r="H209" s="179"/>
      <c r="I209" s="179"/>
      <c r="J209" s="179"/>
      <c r="K209" s="179"/>
      <c r="L209" s="179"/>
      <c r="M209" s="179" t="s">
        <v>26</v>
      </c>
      <c r="N209" s="179" t="s">
        <v>26</v>
      </c>
      <c r="O209" s="179"/>
      <c r="P209" s="179"/>
      <c r="Q209" s="179"/>
      <c r="R209" s="179"/>
      <c r="S209" s="179"/>
      <c r="T209" s="179"/>
      <c r="U209" s="179"/>
      <c r="V209" s="180"/>
      <c r="W209" s="180"/>
      <c r="X209" s="179"/>
      <c r="Y209" s="179"/>
      <c r="Z209" s="179"/>
      <c r="AA209" s="78"/>
      <c r="AB209" s="179"/>
      <c r="AC209" s="179"/>
      <c r="AD209" s="81" t="s">
        <v>584</v>
      </c>
      <c r="AE209" s="179"/>
      <c r="AF209" s="179"/>
      <c r="AG209" s="179"/>
      <c r="AH209" s="81">
        <v>84289</v>
      </c>
      <c r="AI209" s="38"/>
      <c r="AJ209" s="38"/>
      <c r="AK209" s="81">
        <v>84309</v>
      </c>
      <c r="AL209" s="38"/>
      <c r="AM209" s="38"/>
      <c r="AN209" s="81">
        <v>84329</v>
      </c>
      <c r="AO209" s="38"/>
      <c r="AP209" s="38"/>
      <c r="AQ209" s="81">
        <v>84349</v>
      </c>
      <c r="AR209" s="38"/>
      <c r="AS209" s="38"/>
      <c r="AT209" s="81">
        <v>84369</v>
      </c>
      <c r="AU209" s="38"/>
      <c r="AV209" s="38"/>
      <c r="AW209" s="81">
        <v>79139</v>
      </c>
      <c r="AX209" s="38"/>
      <c r="AY209" s="38"/>
      <c r="AZ209" s="25">
        <v>116119</v>
      </c>
      <c r="BA209" s="38"/>
      <c r="BB209" s="38"/>
      <c r="BC209" s="25">
        <v>110429</v>
      </c>
      <c r="BD209" s="38"/>
      <c r="BE209" s="38"/>
      <c r="BF209" s="25"/>
      <c r="BG209" s="38"/>
      <c r="BH209" s="38"/>
      <c r="BI209" s="25"/>
      <c r="BJ209" s="38"/>
      <c r="BK209" s="38"/>
      <c r="BL209" s="25"/>
      <c r="BM209" s="38"/>
      <c r="BN209" s="38"/>
      <c r="BO209" s="25"/>
      <c r="BP209" s="38"/>
      <c r="BQ209" s="38"/>
    </row>
    <row r="210" spans="1:69" x14ac:dyDescent="0.2">
      <c r="A210" s="30" t="s">
        <v>24</v>
      </c>
      <c r="B210" s="30" t="s">
        <v>25</v>
      </c>
      <c r="C210" s="30">
        <f t="shared" si="3"/>
        <v>0</v>
      </c>
      <c r="D210" s="178"/>
      <c r="E210" s="179"/>
      <c r="F210" s="179"/>
      <c r="G210" s="179"/>
      <c r="H210" s="179"/>
      <c r="I210" s="179"/>
      <c r="J210" s="179"/>
      <c r="K210" s="179"/>
      <c r="L210" s="179"/>
      <c r="M210" s="179" t="s">
        <v>26</v>
      </c>
      <c r="N210" s="179" t="s">
        <v>26</v>
      </c>
      <c r="O210" s="179"/>
      <c r="P210" s="179"/>
      <c r="Q210" s="179"/>
      <c r="R210" s="179"/>
      <c r="S210" s="179"/>
      <c r="T210" s="179"/>
      <c r="U210" s="179"/>
      <c r="V210" s="180"/>
      <c r="W210" s="180"/>
      <c r="X210" s="179"/>
      <c r="Y210" s="179"/>
      <c r="Z210" s="179"/>
      <c r="AA210" s="78"/>
      <c r="AB210" s="179"/>
      <c r="AC210" s="179"/>
      <c r="AD210" s="81" t="s">
        <v>584</v>
      </c>
      <c r="AE210" s="179"/>
      <c r="AF210" s="179"/>
      <c r="AG210" s="179"/>
      <c r="AH210" s="81">
        <v>84289</v>
      </c>
      <c r="AI210" s="38"/>
      <c r="AJ210" s="38"/>
      <c r="AK210" s="81">
        <v>84309</v>
      </c>
      <c r="AL210" s="38"/>
      <c r="AM210" s="38"/>
      <c r="AN210" s="81">
        <v>84329</v>
      </c>
      <c r="AO210" s="38"/>
      <c r="AP210" s="38"/>
      <c r="AQ210" s="81">
        <v>84349</v>
      </c>
      <c r="AR210" s="38"/>
      <c r="AS210" s="38"/>
      <c r="AT210" s="81">
        <v>84369</v>
      </c>
      <c r="AU210" s="38"/>
      <c r="AV210" s="38"/>
      <c r="AW210" s="81">
        <v>79139</v>
      </c>
      <c r="AX210" s="38"/>
      <c r="AY210" s="38"/>
      <c r="AZ210" s="25">
        <v>116119</v>
      </c>
      <c r="BA210" s="38"/>
      <c r="BB210" s="38"/>
      <c r="BC210" s="25">
        <v>110429</v>
      </c>
      <c r="BD210" s="38"/>
      <c r="BE210" s="38"/>
      <c r="BF210" s="25"/>
      <c r="BG210" s="38"/>
      <c r="BH210" s="38"/>
      <c r="BI210" s="25"/>
      <c r="BJ210" s="38"/>
      <c r="BK210" s="38"/>
      <c r="BL210" s="25"/>
      <c r="BM210" s="38"/>
      <c r="BN210" s="38"/>
      <c r="BO210" s="25"/>
      <c r="BP210" s="38"/>
      <c r="BQ210" s="38"/>
    </row>
    <row r="211" spans="1:69" x14ac:dyDescent="0.2">
      <c r="A211" s="30" t="s">
        <v>24</v>
      </c>
      <c r="B211" s="30" t="s">
        <v>25</v>
      </c>
      <c r="C211" s="30">
        <f t="shared" si="3"/>
        <v>0</v>
      </c>
      <c r="D211" s="178"/>
      <c r="E211" s="179"/>
      <c r="F211" s="179"/>
      <c r="G211" s="179"/>
      <c r="H211" s="179"/>
      <c r="I211" s="179"/>
      <c r="J211" s="179"/>
      <c r="K211" s="179"/>
      <c r="L211" s="179"/>
      <c r="M211" s="179" t="s">
        <v>26</v>
      </c>
      <c r="N211" s="179" t="s">
        <v>26</v>
      </c>
      <c r="O211" s="179"/>
      <c r="P211" s="179"/>
      <c r="Q211" s="179"/>
      <c r="R211" s="179"/>
      <c r="S211" s="179"/>
      <c r="T211" s="179"/>
      <c r="U211" s="179"/>
      <c r="V211" s="180"/>
      <c r="W211" s="180"/>
      <c r="X211" s="179"/>
      <c r="Y211" s="179"/>
      <c r="Z211" s="179"/>
      <c r="AA211" s="78"/>
      <c r="AB211" s="179"/>
      <c r="AC211" s="179"/>
      <c r="AD211" s="81" t="s">
        <v>584</v>
      </c>
      <c r="AE211" s="179"/>
      <c r="AF211" s="179"/>
      <c r="AG211" s="179"/>
      <c r="AH211" s="81">
        <v>84289</v>
      </c>
      <c r="AI211" s="38"/>
      <c r="AJ211" s="38"/>
      <c r="AK211" s="81">
        <v>84309</v>
      </c>
      <c r="AL211" s="38"/>
      <c r="AM211" s="38"/>
      <c r="AN211" s="81">
        <v>84329</v>
      </c>
      <c r="AO211" s="38"/>
      <c r="AP211" s="38"/>
      <c r="AQ211" s="81">
        <v>84349</v>
      </c>
      <c r="AR211" s="38"/>
      <c r="AS211" s="38"/>
      <c r="AT211" s="81">
        <v>84369</v>
      </c>
      <c r="AU211" s="38"/>
      <c r="AV211" s="38"/>
      <c r="AW211" s="81">
        <v>79139</v>
      </c>
      <c r="AX211" s="38"/>
      <c r="AY211" s="38"/>
      <c r="AZ211" s="25">
        <v>116119</v>
      </c>
      <c r="BA211" s="38"/>
      <c r="BB211" s="38"/>
      <c r="BC211" s="25">
        <v>110429</v>
      </c>
      <c r="BD211" s="38"/>
      <c r="BE211" s="38"/>
      <c r="BF211" s="25"/>
      <c r="BG211" s="38"/>
      <c r="BH211" s="38"/>
      <c r="BI211" s="25"/>
      <c r="BJ211" s="38"/>
      <c r="BK211" s="38"/>
      <c r="BL211" s="25"/>
      <c r="BM211" s="38"/>
      <c r="BN211" s="38"/>
      <c r="BO211" s="25"/>
      <c r="BP211" s="38"/>
      <c r="BQ211" s="38"/>
    </row>
    <row r="212" spans="1:69" x14ac:dyDescent="0.2">
      <c r="A212" s="30" t="s">
        <v>24</v>
      </c>
      <c r="B212" s="30" t="s">
        <v>25</v>
      </c>
      <c r="C212" s="30">
        <f t="shared" si="3"/>
        <v>0</v>
      </c>
      <c r="D212" s="178"/>
      <c r="E212" s="179"/>
      <c r="F212" s="179"/>
      <c r="G212" s="179"/>
      <c r="H212" s="179"/>
      <c r="I212" s="179"/>
      <c r="J212" s="179"/>
      <c r="K212" s="179"/>
      <c r="L212" s="179"/>
      <c r="M212" s="179" t="s">
        <v>26</v>
      </c>
      <c r="N212" s="179" t="s">
        <v>26</v>
      </c>
      <c r="O212" s="179"/>
      <c r="P212" s="179"/>
      <c r="Q212" s="179"/>
      <c r="R212" s="179"/>
      <c r="S212" s="179"/>
      <c r="T212" s="179"/>
      <c r="U212" s="179"/>
      <c r="V212" s="180"/>
      <c r="W212" s="180"/>
      <c r="X212" s="179"/>
      <c r="Y212" s="179"/>
      <c r="Z212" s="179"/>
      <c r="AA212" s="78"/>
      <c r="AB212" s="179"/>
      <c r="AC212" s="179"/>
      <c r="AD212" s="81" t="s">
        <v>584</v>
      </c>
      <c r="AE212" s="179"/>
      <c r="AF212" s="179"/>
      <c r="AG212" s="179"/>
      <c r="AH212" s="81">
        <v>84289</v>
      </c>
      <c r="AI212" s="38"/>
      <c r="AJ212" s="38"/>
      <c r="AK212" s="81">
        <v>84309</v>
      </c>
      <c r="AL212" s="38"/>
      <c r="AM212" s="38"/>
      <c r="AN212" s="81">
        <v>84329</v>
      </c>
      <c r="AO212" s="38"/>
      <c r="AP212" s="38"/>
      <c r="AQ212" s="81">
        <v>84349</v>
      </c>
      <c r="AR212" s="38"/>
      <c r="AS212" s="38"/>
      <c r="AT212" s="81">
        <v>84369</v>
      </c>
      <c r="AU212" s="38"/>
      <c r="AV212" s="38"/>
      <c r="AW212" s="81">
        <v>79139</v>
      </c>
      <c r="AX212" s="38"/>
      <c r="AY212" s="38"/>
      <c r="AZ212" s="25">
        <v>116119</v>
      </c>
      <c r="BA212" s="38"/>
      <c r="BB212" s="38"/>
      <c r="BC212" s="25">
        <v>110429</v>
      </c>
      <c r="BD212" s="38"/>
      <c r="BE212" s="38"/>
      <c r="BF212" s="25"/>
      <c r="BG212" s="38"/>
      <c r="BH212" s="38"/>
      <c r="BI212" s="25"/>
      <c r="BJ212" s="38"/>
      <c r="BK212" s="38"/>
      <c r="BL212" s="25"/>
      <c r="BM212" s="38"/>
      <c r="BN212" s="38"/>
      <c r="BO212" s="25"/>
      <c r="BP212" s="38"/>
      <c r="BQ212" s="38"/>
    </row>
    <row r="213" spans="1:69" x14ac:dyDescent="0.2">
      <c r="A213" s="30" t="s">
        <v>24</v>
      </c>
      <c r="B213" s="30" t="s">
        <v>25</v>
      </c>
      <c r="C213" s="30">
        <f t="shared" si="3"/>
        <v>0</v>
      </c>
      <c r="D213" s="178"/>
      <c r="E213" s="179"/>
      <c r="F213" s="179"/>
      <c r="G213" s="179"/>
      <c r="H213" s="179"/>
      <c r="I213" s="179"/>
      <c r="J213" s="179"/>
      <c r="K213" s="179"/>
      <c r="L213" s="179"/>
      <c r="M213" s="179" t="s">
        <v>26</v>
      </c>
      <c r="N213" s="179" t="s">
        <v>26</v>
      </c>
      <c r="O213" s="179"/>
      <c r="P213" s="179"/>
      <c r="Q213" s="179"/>
      <c r="R213" s="179"/>
      <c r="S213" s="179"/>
      <c r="T213" s="179"/>
      <c r="U213" s="179"/>
      <c r="V213" s="180"/>
      <c r="W213" s="180"/>
      <c r="X213" s="179"/>
      <c r="Y213" s="179"/>
      <c r="Z213" s="179"/>
      <c r="AA213" s="78"/>
      <c r="AB213" s="179"/>
      <c r="AC213" s="179"/>
      <c r="AD213" s="81" t="s">
        <v>584</v>
      </c>
      <c r="AE213" s="179"/>
      <c r="AF213" s="179"/>
      <c r="AG213" s="179"/>
      <c r="AH213" s="81">
        <v>84289</v>
      </c>
      <c r="AI213" s="38"/>
      <c r="AJ213" s="38"/>
      <c r="AK213" s="81">
        <v>84309</v>
      </c>
      <c r="AL213" s="38"/>
      <c r="AM213" s="38"/>
      <c r="AN213" s="81">
        <v>84329</v>
      </c>
      <c r="AO213" s="38"/>
      <c r="AP213" s="38"/>
      <c r="AQ213" s="81">
        <v>84349</v>
      </c>
      <c r="AR213" s="38"/>
      <c r="AS213" s="38"/>
      <c r="AT213" s="81">
        <v>84369</v>
      </c>
      <c r="AU213" s="38"/>
      <c r="AV213" s="38"/>
      <c r="AW213" s="81">
        <v>79139</v>
      </c>
      <c r="AX213" s="38"/>
      <c r="AY213" s="38"/>
      <c r="AZ213" s="25">
        <v>116119</v>
      </c>
      <c r="BA213" s="38"/>
      <c r="BB213" s="38"/>
      <c r="BC213" s="25">
        <v>110429</v>
      </c>
      <c r="BD213" s="38"/>
      <c r="BE213" s="38"/>
      <c r="BF213" s="25"/>
      <c r="BG213" s="38"/>
      <c r="BH213" s="38"/>
      <c r="BI213" s="25"/>
      <c r="BJ213" s="38"/>
      <c r="BK213" s="38"/>
      <c r="BL213" s="25"/>
      <c r="BM213" s="38"/>
      <c r="BN213" s="38"/>
      <c r="BO213" s="25"/>
      <c r="BP213" s="38"/>
      <c r="BQ213" s="38"/>
    </row>
    <row r="214" spans="1:69" x14ac:dyDescent="0.2">
      <c r="A214" s="30" t="s">
        <v>24</v>
      </c>
      <c r="B214" s="30" t="s">
        <v>25</v>
      </c>
      <c r="C214" s="30">
        <f t="shared" si="3"/>
        <v>0</v>
      </c>
      <c r="D214" s="178"/>
      <c r="E214" s="179"/>
      <c r="F214" s="179"/>
      <c r="G214" s="179"/>
      <c r="H214" s="179"/>
      <c r="I214" s="179"/>
      <c r="J214" s="179"/>
      <c r="K214" s="179"/>
      <c r="L214" s="179"/>
      <c r="M214" s="179" t="s">
        <v>26</v>
      </c>
      <c r="N214" s="179" t="s">
        <v>26</v>
      </c>
      <c r="O214" s="179"/>
      <c r="P214" s="179"/>
      <c r="Q214" s="179"/>
      <c r="R214" s="179"/>
      <c r="S214" s="179"/>
      <c r="T214" s="179"/>
      <c r="U214" s="179"/>
      <c r="V214" s="180"/>
      <c r="W214" s="180"/>
      <c r="X214" s="179"/>
      <c r="Y214" s="179"/>
      <c r="Z214" s="179"/>
      <c r="AA214" s="78"/>
      <c r="AB214" s="179"/>
      <c r="AC214" s="179"/>
      <c r="AD214" s="81" t="s">
        <v>584</v>
      </c>
      <c r="AE214" s="179"/>
      <c r="AF214" s="179"/>
      <c r="AG214" s="179"/>
      <c r="AH214" s="81">
        <v>84289</v>
      </c>
      <c r="AI214" s="38"/>
      <c r="AJ214" s="38"/>
      <c r="AK214" s="81">
        <v>84309</v>
      </c>
      <c r="AL214" s="38"/>
      <c r="AM214" s="38"/>
      <c r="AN214" s="81">
        <v>84329</v>
      </c>
      <c r="AO214" s="38"/>
      <c r="AP214" s="38"/>
      <c r="AQ214" s="81">
        <v>84349</v>
      </c>
      <c r="AR214" s="38"/>
      <c r="AS214" s="38"/>
      <c r="AT214" s="81">
        <v>84369</v>
      </c>
      <c r="AU214" s="38"/>
      <c r="AV214" s="38"/>
      <c r="AW214" s="81">
        <v>79139</v>
      </c>
      <c r="AX214" s="38"/>
      <c r="AY214" s="38"/>
      <c r="AZ214" s="25">
        <v>116119</v>
      </c>
      <c r="BA214" s="38"/>
      <c r="BB214" s="38"/>
      <c r="BC214" s="25">
        <v>110429</v>
      </c>
      <c r="BD214" s="38"/>
      <c r="BE214" s="38"/>
      <c r="BF214" s="25"/>
      <c r="BG214" s="38"/>
      <c r="BH214" s="38"/>
      <c r="BI214" s="25"/>
      <c r="BJ214" s="38"/>
      <c r="BK214" s="38"/>
      <c r="BL214" s="25"/>
      <c r="BM214" s="38"/>
      <c r="BN214" s="38"/>
      <c r="BO214" s="25"/>
      <c r="BP214" s="38"/>
      <c r="BQ214" s="38"/>
    </row>
    <row r="215" spans="1:69" x14ac:dyDescent="0.2">
      <c r="A215" s="30" t="s">
        <v>24</v>
      </c>
      <c r="B215" s="30" t="s">
        <v>25</v>
      </c>
      <c r="C215" s="30">
        <f t="shared" si="3"/>
        <v>0</v>
      </c>
      <c r="D215" s="178"/>
      <c r="E215" s="179"/>
      <c r="F215" s="179"/>
      <c r="G215" s="179"/>
      <c r="H215" s="179"/>
      <c r="I215" s="179"/>
      <c r="J215" s="179"/>
      <c r="K215" s="179"/>
      <c r="L215" s="179"/>
      <c r="M215" s="179" t="s">
        <v>26</v>
      </c>
      <c r="N215" s="179" t="s">
        <v>26</v>
      </c>
      <c r="O215" s="179"/>
      <c r="P215" s="179"/>
      <c r="Q215" s="179"/>
      <c r="R215" s="179"/>
      <c r="S215" s="179"/>
      <c r="T215" s="179"/>
      <c r="U215" s="179"/>
      <c r="V215" s="180"/>
      <c r="W215" s="180"/>
      <c r="X215" s="179"/>
      <c r="Y215" s="179"/>
      <c r="Z215" s="179"/>
      <c r="AA215" s="78"/>
      <c r="AB215" s="179"/>
      <c r="AC215" s="179"/>
      <c r="AD215" s="81" t="s">
        <v>584</v>
      </c>
      <c r="AE215" s="179"/>
      <c r="AF215" s="179"/>
      <c r="AG215" s="179"/>
      <c r="AH215" s="81">
        <v>84289</v>
      </c>
      <c r="AI215" s="38"/>
      <c r="AJ215" s="38"/>
      <c r="AK215" s="81">
        <v>84309</v>
      </c>
      <c r="AL215" s="38"/>
      <c r="AM215" s="38"/>
      <c r="AN215" s="81">
        <v>84329</v>
      </c>
      <c r="AO215" s="38"/>
      <c r="AP215" s="38"/>
      <c r="AQ215" s="81">
        <v>84349</v>
      </c>
      <c r="AR215" s="38"/>
      <c r="AS215" s="38"/>
      <c r="AT215" s="81">
        <v>84369</v>
      </c>
      <c r="AU215" s="38"/>
      <c r="AV215" s="38"/>
      <c r="AW215" s="81">
        <v>79139</v>
      </c>
      <c r="AX215" s="38"/>
      <c r="AY215" s="38"/>
      <c r="AZ215" s="25">
        <v>116119</v>
      </c>
      <c r="BA215" s="38"/>
      <c r="BB215" s="38"/>
      <c r="BC215" s="25">
        <v>110429</v>
      </c>
      <c r="BD215" s="38"/>
      <c r="BE215" s="38"/>
      <c r="BF215" s="25"/>
      <c r="BG215" s="38"/>
      <c r="BH215" s="38"/>
      <c r="BI215" s="25"/>
      <c r="BJ215" s="38"/>
      <c r="BK215" s="38"/>
      <c r="BL215" s="25"/>
      <c r="BM215" s="38"/>
      <c r="BN215" s="38"/>
      <c r="BO215" s="25"/>
      <c r="BP215" s="38"/>
      <c r="BQ215" s="38"/>
    </row>
    <row r="216" spans="1:69" x14ac:dyDescent="0.2">
      <c r="A216" s="30" t="s">
        <v>24</v>
      </c>
      <c r="B216" s="30" t="s">
        <v>25</v>
      </c>
      <c r="C216" s="30">
        <f t="shared" si="3"/>
        <v>0</v>
      </c>
      <c r="D216" s="178"/>
      <c r="E216" s="179"/>
      <c r="F216" s="179"/>
      <c r="G216" s="179"/>
      <c r="H216" s="179"/>
      <c r="I216" s="179"/>
      <c r="J216" s="179"/>
      <c r="K216" s="179"/>
      <c r="L216" s="179"/>
      <c r="M216" s="179" t="s">
        <v>26</v>
      </c>
      <c r="N216" s="179" t="s">
        <v>26</v>
      </c>
      <c r="O216" s="179"/>
      <c r="P216" s="179"/>
      <c r="Q216" s="179"/>
      <c r="R216" s="179"/>
      <c r="S216" s="179"/>
      <c r="T216" s="179"/>
      <c r="U216" s="179"/>
      <c r="V216" s="180"/>
      <c r="W216" s="180"/>
      <c r="X216" s="179"/>
      <c r="Y216" s="179"/>
      <c r="Z216" s="179"/>
      <c r="AA216" s="78"/>
      <c r="AB216" s="179"/>
      <c r="AC216" s="179"/>
      <c r="AD216" s="81" t="s">
        <v>584</v>
      </c>
      <c r="AE216" s="179"/>
      <c r="AF216" s="179"/>
      <c r="AG216" s="179"/>
      <c r="AH216" s="81">
        <v>84289</v>
      </c>
      <c r="AI216" s="38"/>
      <c r="AJ216" s="38"/>
      <c r="AK216" s="81">
        <v>84309</v>
      </c>
      <c r="AL216" s="38"/>
      <c r="AM216" s="38"/>
      <c r="AN216" s="81">
        <v>84329</v>
      </c>
      <c r="AO216" s="38"/>
      <c r="AP216" s="38"/>
      <c r="AQ216" s="81">
        <v>84349</v>
      </c>
      <c r="AR216" s="38"/>
      <c r="AS216" s="38"/>
      <c r="AT216" s="81">
        <v>84369</v>
      </c>
      <c r="AU216" s="38"/>
      <c r="AV216" s="38"/>
      <c r="AW216" s="81">
        <v>79139</v>
      </c>
      <c r="AX216" s="38"/>
      <c r="AY216" s="38"/>
      <c r="AZ216" s="25">
        <v>116119</v>
      </c>
      <c r="BA216" s="38"/>
      <c r="BB216" s="38"/>
      <c r="BC216" s="25">
        <v>110429</v>
      </c>
      <c r="BD216" s="38"/>
      <c r="BE216" s="38"/>
      <c r="BF216" s="25"/>
      <c r="BG216" s="38"/>
      <c r="BH216" s="38"/>
      <c r="BI216" s="25"/>
      <c r="BJ216" s="38"/>
      <c r="BK216" s="38"/>
      <c r="BL216" s="25"/>
      <c r="BM216" s="38"/>
      <c r="BN216" s="38"/>
      <c r="BO216" s="25"/>
      <c r="BP216" s="38"/>
      <c r="BQ216" s="38"/>
    </row>
    <row r="217" spans="1:69" x14ac:dyDescent="0.2">
      <c r="A217" s="30" t="s">
        <v>24</v>
      </c>
      <c r="B217" s="30" t="s">
        <v>25</v>
      </c>
      <c r="C217" s="30">
        <f t="shared" si="3"/>
        <v>0</v>
      </c>
      <c r="D217" s="178"/>
      <c r="E217" s="179"/>
      <c r="F217" s="179"/>
      <c r="G217" s="179"/>
      <c r="H217" s="179"/>
      <c r="I217" s="179"/>
      <c r="J217" s="179"/>
      <c r="K217" s="179"/>
      <c r="L217" s="179"/>
      <c r="M217" s="179" t="s">
        <v>26</v>
      </c>
      <c r="N217" s="179" t="s">
        <v>26</v>
      </c>
      <c r="O217" s="179"/>
      <c r="P217" s="179"/>
      <c r="Q217" s="179"/>
      <c r="R217" s="179"/>
      <c r="S217" s="179"/>
      <c r="T217" s="179"/>
      <c r="U217" s="179"/>
      <c r="V217" s="180"/>
      <c r="W217" s="180"/>
      <c r="X217" s="179"/>
      <c r="Y217" s="179"/>
      <c r="Z217" s="179"/>
      <c r="AA217" s="78"/>
      <c r="AB217" s="179"/>
      <c r="AC217" s="179"/>
      <c r="AD217" s="81" t="s">
        <v>584</v>
      </c>
      <c r="AE217" s="179"/>
      <c r="AF217" s="179"/>
      <c r="AG217" s="179"/>
      <c r="AH217" s="81">
        <v>84289</v>
      </c>
      <c r="AI217" s="38"/>
      <c r="AJ217" s="38"/>
      <c r="AK217" s="81">
        <v>84309</v>
      </c>
      <c r="AL217" s="38"/>
      <c r="AM217" s="38"/>
      <c r="AN217" s="81">
        <v>84329</v>
      </c>
      <c r="AO217" s="38"/>
      <c r="AP217" s="38"/>
      <c r="AQ217" s="81">
        <v>84349</v>
      </c>
      <c r="AR217" s="38"/>
      <c r="AS217" s="38"/>
      <c r="AT217" s="81">
        <v>84369</v>
      </c>
      <c r="AU217" s="38"/>
      <c r="AV217" s="38"/>
      <c r="AW217" s="81">
        <v>79139</v>
      </c>
      <c r="AX217" s="38"/>
      <c r="AY217" s="38"/>
      <c r="AZ217" s="25">
        <v>116119</v>
      </c>
      <c r="BA217" s="38"/>
      <c r="BB217" s="38"/>
      <c r="BC217" s="25">
        <v>110429</v>
      </c>
      <c r="BD217" s="38"/>
      <c r="BE217" s="38"/>
      <c r="BF217" s="25"/>
      <c r="BG217" s="38"/>
      <c r="BH217" s="38"/>
      <c r="BI217" s="25"/>
      <c r="BJ217" s="38"/>
      <c r="BK217" s="38"/>
      <c r="BL217" s="25"/>
      <c r="BM217" s="38"/>
      <c r="BN217" s="38"/>
      <c r="BO217" s="25"/>
      <c r="BP217" s="38"/>
      <c r="BQ217" s="38"/>
    </row>
    <row r="218" spans="1:69" x14ac:dyDescent="0.2">
      <c r="A218" s="30" t="s">
        <v>24</v>
      </c>
      <c r="B218" s="30" t="s">
        <v>25</v>
      </c>
      <c r="C218" s="30">
        <f t="shared" si="3"/>
        <v>0</v>
      </c>
      <c r="D218" s="178"/>
      <c r="E218" s="179"/>
      <c r="F218" s="179"/>
      <c r="G218" s="179"/>
      <c r="H218" s="179"/>
      <c r="I218" s="179"/>
      <c r="J218" s="179"/>
      <c r="K218" s="179"/>
      <c r="L218" s="179"/>
      <c r="M218" s="179" t="s">
        <v>26</v>
      </c>
      <c r="N218" s="179" t="s">
        <v>26</v>
      </c>
      <c r="O218" s="179"/>
      <c r="P218" s="179"/>
      <c r="Q218" s="179"/>
      <c r="R218" s="179"/>
      <c r="S218" s="179"/>
      <c r="T218" s="179"/>
      <c r="U218" s="179"/>
      <c r="V218" s="180"/>
      <c r="W218" s="180"/>
      <c r="X218" s="179"/>
      <c r="Y218" s="179"/>
      <c r="Z218" s="179"/>
      <c r="AA218" s="78"/>
      <c r="AB218" s="179"/>
      <c r="AC218" s="179"/>
      <c r="AD218" s="81" t="s">
        <v>584</v>
      </c>
      <c r="AE218" s="179"/>
      <c r="AF218" s="179"/>
      <c r="AG218" s="179"/>
      <c r="AH218" s="81">
        <v>84289</v>
      </c>
      <c r="AI218" s="38"/>
      <c r="AJ218" s="38"/>
      <c r="AK218" s="81">
        <v>84309</v>
      </c>
      <c r="AL218" s="38"/>
      <c r="AM218" s="38"/>
      <c r="AN218" s="81">
        <v>84329</v>
      </c>
      <c r="AO218" s="38"/>
      <c r="AP218" s="38"/>
      <c r="AQ218" s="81">
        <v>84349</v>
      </c>
      <c r="AR218" s="38"/>
      <c r="AS218" s="38"/>
      <c r="AT218" s="81">
        <v>84369</v>
      </c>
      <c r="AU218" s="38"/>
      <c r="AV218" s="38"/>
      <c r="AW218" s="81">
        <v>79139</v>
      </c>
      <c r="AX218" s="38"/>
      <c r="AY218" s="38"/>
      <c r="AZ218" s="25">
        <v>116119</v>
      </c>
      <c r="BA218" s="38"/>
      <c r="BB218" s="38"/>
      <c r="BC218" s="25">
        <v>110429</v>
      </c>
      <c r="BD218" s="38"/>
      <c r="BE218" s="38"/>
      <c r="BF218" s="25"/>
      <c r="BG218" s="38"/>
      <c r="BH218" s="38"/>
      <c r="BI218" s="25"/>
      <c r="BJ218" s="38"/>
      <c r="BK218" s="38"/>
      <c r="BL218" s="25"/>
      <c r="BM218" s="38"/>
      <c r="BN218" s="38"/>
      <c r="BO218" s="25"/>
      <c r="BP218" s="38"/>
      <c r="BQ218" s="38"/>
    </row>
    <row r="219" spans="1:69" x14ac:dyDescent="0.2">
      <c r="A219" s="30" t="s">
        <v>24</v>
      </c>
      <c r="B219" s="30" t="s">
        <v>25</v>
      </c>
      <c r="C219" s="30">
        <f t="shared" si="3"/>
        <v>0</v>
      </c>
      <c r="D219" s="178"/>
      <c r="E219" s="179"/>
      <c r="F219" s="179"/>
      <c r="G219" s="179"/>
      <c r="H219" s="179"/>
      <c r="I219" s="179"/>
      <c r="J219" s="179"/>
      <c r="K219" s="179"/>
      <c r="L219" s="179"/>
      <c r="M219" s="179" t="s">
        <v>26</v>
      </c>
      <c r="N219" s="179" t="s">
        <v>26</v>
      </c>
      <c r="O219" s="179"/>
      <c r="P219" s="179"/>
      <c r="Q219" s="179"/>
      <c r="R219" s="179"/>
      <c r="S219" s="179"/>
      <c r="T219" s="179"/>
      <c r="U219" s="179"/>
      <c r="V219" s="180"/>
      <c r="W219" s="180"/>
      <c r="X219" s="179"/>
      <c r="Y219" s="179"/>
      <c r="Z219" s="179"/>
      <c r="AA219" s="78"/>
      <c r="AB219" s="179"/>
      <c r="AC219" s="179"/>
      <c r="AD219" s="81" t="s">
        <v>584</v>
      </c>
      <c r="AE219" s="179"/>
      <c r="AF219" s="179"/>
      <c r="AG219" s="179"/>
      <c r="AH219" s="81">
        <v>84289</v>
      </c>
      <c r="AI219" s="38"/>
      <c r="AJ219" s="38"/>
      <c r="AK219" s="81">
        <v>84309</v>
      </c>
      <c r="AL219" s="38"/>
      <c r="AM219" s="38"/>
      <c r="AN219" s="81">
        <v>84329</v>
      </c>
      <c r="AO219" s="38"/>
      <c r="AP219" s="38"/>
      <c r="AQ219" s="81">
        <v>84349</v>
      </c>
      <c r="AR219" s="38"/>
      <c r="AS219" s="38"/>
      <c r="AT219" s="81">
        <v>84369</v>
      </c>
      <c r="AU219" s="38"/>
      <c r="AV219" s="38"/>
      <c r="AW219" s="81">
        <v>79139</v>
      </c>
      <c r="AX219" s="38"/>
      <c r="AY219" s="38"/>
      <c r="AZ219" s="25">
        <v>116119</v>
      </c>
      <c r="BA219" s="38"/>
      <c r="BB219" s="38"/>
      <c r="BC219" s="25">
        <v>110429</v>
      </c>
      <c r="BD219" s="38"/>
      <c r="BE219" s="38"/>
      <c r="BF219" s="25"/>
      <c r="BG219" s="38"/>
      <c r="BH219" s="38"/>
      <c r="BI219" s="25"/>
      <c r="BJ219" s="38"/>
      <c r="BK219" s="38"/>
      <c r="BL219" s="25"/>
      <c r="BM219" s="38"/>
      <c r="BN219" s="38"/>
      <c r="BO219" s="25"/>
      <c r="BP219" s="38"/>
      <c r="BQ219" s="38"/>
    </row>
    <row r="220" spans="1:69" x14ac:dyDescent="0.2">
      <c r="A220" s="30" t="s">
        <v>24</v>
      </c>
      <c r="B220" s="30" t="s">
        <v>25</v>
      </c>
      <c r="C220" s="30">
        <f t="shared" si="3"/>
        <v>0</v>
      </c>
      <c r="D220" s="178"/>
      <c r="E220" s="179"/>
      <c r="F220" s="179"/>
      <c r="G220" s="179"/>
      <c r="H220" s="179"/>
      <c r="I220" s="179"/>
      <c r="J220" s="179"/>
      <c r="K220" s="179"/>
      <c r="L220" s="179"/>
      <c r="M220" s="179" t="s">
        <v>26</v>
      </c>
      <c r="N220" s="179" t="s">
        <v>26</v>
      </c>
      <c r="O220" s="179"/>
      <c r="P220" s="179"/>
      <c r="Q220" s="179"/>
      <c r="R220" s="179"/>
      <c r="S220" s="179"/>
      <c r="T220" s="179"/>
      <c r="U220" s="179"/>
      <c r="V220" s="180"/>
      <c r="W220" s="180"/>
      <c r="X220" s="179"/>
      <c r="Y220" s="179"/>
      <c r="Z220" s="179"/>
      <c r="AA220" s="78"/>
      <c r="AB220" s="179"/>
      <c r="AC220" s="179"/>
      <c r="AD220" s="81" t="s">
        <v>584</v>
      </c>
      <c r="AE220" s="179"/>
      <c r="AF220" s="179"/>
      <c r="AG220" s="179"/>
      <c r="AH220" s="81">
        <v>84289</v>
      </c>
      <c r="AI220" s="38"/>
      <c r="AJ220" s="38"/>
      <c r="AK220" s="81">
        <v>84309</v>
      </c>
      <c r="AL220" s="38"/>
      <c r="AM220" s="38"/>
      <c r="AN220" s="81">
        <v>84329</v>
      </c>
      <c r="AO220" s="38"/>
      <c r="AP220" s="38"/>
      <c r="AQ220" s="81">
        <v>84349</v>
      </c>
      <c r="AR220" s="38"/>
      <c r="AS220" s="38"/>
      <c r="AT220" s="81">
        <v>84369</v>
      </c>
      <c r="AU220" s="38"/>
      <c r="AV220" s="38"/>
      <c r="AW220" s="81">
        <v>79139</v>
      </c>
      <c r="AX220" s="38"/>
      <c r="AY220" s="38"/>
      <c r="AZ220" s="25">
        <v>116119</v>
      </c>
      <c r="BA220" s="38"/>
      <c r="BB220" s="38"/>
      <c r="BC220" s="25">
        <v>110429</v>
      </c>
      <c r="BD220" s="38"/>
      <c r="BE220" s="38"/>
      <c r="BF220" s="25"/>
      <c r="BG220" s="38"/>
      <c r="BH220" s="38"/>
      <c r="BI220" s="25"/>
      <c r="BJ220" s="38"/>
      <c r="BK220" s="38"/>
      <c r="BL220" s="25"/>
      <c r="BM220" s="38"/>
      <c r="BN220" s="38"/>
      <c r="BO220" s="25"/>
      <c r="BP220" s="38"/>
      <c r="BQ220" s="38"/>
    </row>
    <row r="221" spans="1:69" x14ac:dyDescent="0.2">
      <c r="A221" s="30" t="s">
        <v>24</v>
      </c>
      <c r="B221" s="30" t="s">
        <v>25</v>
      </c>
      <c r="C221" s="30">
        <f t="shared" si="3"/>
        <v>0</v>
      </c>
      <c r="D221" s="178"/>
      <c r="E221" s="179"/>
      <c r="F221" s="179"/>
      <c r="G221" s="179"/>
      <c r="H221" s="179"/>
      <c r="I221" s="179"/>
      <c r="J221" s="179"/>
      <c r="K221" s="179"/>
      <c r="L221" s="179"/>
      <c r="M221" s="179" t="s">
        <v>26</v>
      </c>
      <c r="N221" s="179" t="s">
        <v>26</v>
      </c>
      <c r="O221" s="179"/>
      <c r="P221" s="179"/>
      <c r="Q221" s="179"/>
      <c r="R221" s="179"/>
      <c r="S221" s="179"/>
      <c r="T221" s="179"/>
      <c r="U221" s="179"/>
      <c r="V221" s="180"/>
      <c r="W221" s="180"/>
      <c r="X221" s="179"/>
      <c r="Y221" s="179"/>
      <c r="Z221" s="179"/>
      <c r="AA221" s="78"/>
      <c r="AB221" s="179"/>
      <c r="AC221" s="179"/>
      <c r="AD221" s="81" t="s">
        <v>584</v>
      </c>
      <c r="AE221" s="179"/>
      <c r="AF221" s="179"/>
      <c r="AG221" s="179"/>
      <c r="AH221" s="81">
        <v>84289</v>
      </c>
      <c r="AI221" s="38"/>
      <c r="AJ221" s="38"/>
      <c r="AK221" s="81">
        <v>84309</v>
      </c>
      <c r="AL221" s="38"/>
      <c r="AM221" s="38"/>
      <c r="AN221" s="81">
        <v>84329</v>
      </c>
      <c r="AO221" s="38"/>
      <c r="AP221" s="38"/>
      <c r="AQ221" s="81">
        <v>84349</v>
      </c>
      <c r="AR221" s="38"/>
      <c r="AS221" s="38"/>
      <c r="AT221" s="81">
        <v>84369</v>
      </c>
      <c r="AU221" s="38"/>
      <c r="AV221" s="38"/>
      <c r="AW221" s="81">
        <v>79139</v>
      </c>
      <c r="AX221" s="38"/>
      <c r="AY221" s="38"/>
      <c r="AZ221" s="25">
        <v>116119</v>
      </c>
      <c r="BA221" s="38"/>
      <c r="BB221" s="38"/>
      <c r="BC221" s="25">
        <v>110429</v>
      </c>
      <c r="BD221" s="38"/>
      <c r="BE221" s="38"/>
      <c r="BF221" s="25"/>
      <c r="BG221" s="38"/>
      <c r="BH221" s="38"/>
      <c r="BI221" s="25"/>
      <c r="BJ221" s="38"/>
      <c r="BK221" s="38"/>
      <c r="BL221" s="25"/>
      <c r="BM221" s="38"/>
      <c r="BN221" s="38"/>
      <c r="BO221" s="25"/>
      <c r="BP221" s="38"/>
      <c r="BQ221" s="38"/>
    </row>
    <row r="222" spans="1:69" x14ac:dyDescent="0.2">
      <c r="A222" s="30" t="s">
        <v>24</v>
      </c>
      <c r="B222" s="30" t="s">
        <v>25</v>
      </c>
      <c r="C222" s="30">
        <f t="shared" si="3"/>
        <v>0</v>
      </c>
      <c r="D222" s="178"/>
      <c r="E222" s="179"/>
      <c r="F222" s="179"/>
      <c r="G222" s="179"/>
      <c r="H222" s="179"/>
      <c r="I222" s="179"/>
      <c r="J222" s="179"/>
      <c r="K222" s="179"/>
      <c r="L222" s="179"/>
      <c r="M222" s="179" t="s">
        <v>26</v>
      </c>
      <c r="N222" s="179" t="s">
        <v>26</v>
      </c>
      <c r="O222" s="179"/>
      <c r="P222" s="179"/>
      <c r="Q222" s="179"/>
      <c r="R222" s="179"/>
      <c r="S222" s="179"/>
      <c r="T222" s="179"/>
      <c r="U222" s="179"/>
      <c r="V222" s="180"/>
      <c r="W222" s="180"/>
      <c r="X222" s="179"/>
      <c r="Y222" s="179"/>
      <c r="Z222" s="179"/>
      <c r="AA222" s="78"/>
      <c r="AB222" s="179"/>
      <c r="AC222" s="179"/>
      <c r="AD222" s="81" t="s">
        <v>584</v>
      </c>
      <c r="AE222" s="179"/>
      <c r="AF222" s="179"/>
      <c r="AG222" s="179"/>
      <c r="AH222" s="81">
        <v>84289</v>
      </c>
      <c r="AI222" s="38"/>
      <c r="AJ222" s="38"/>
      <c r="AK222" s="81">
        <v>84309</v>
      </c>
      <c r="AL222" s="38"/>
      <c r="AM222" s="38"/>
      <c r="AN222" s="81">
        <v>84329</v>
      </c>
      <c r="AO222" s="38"/>
      <c r="AP222" s="38"/>
      <c r="AQ222" s="81">
        <v>84349</v>
      </c>
      <c r="AR222" s="38"/>
      <c r="AS222" s="38"/>
      <c r="AT222" s="81">
        <v>84369</v>
      </c>
      <c r="AU222" s="38"/>
      <c r="AV222" s="38"/>
      <c r="AW222" s="81">
        <v>79139</v>
      </c>
      <c r="AX222" s="38"/>
      <c r="AY222" s="38"/>
      <c r="AZ222" s="25">
        <v>116119</v>
      </c>
      <c r="BA222" s="38"/>
      <c r="BB222" s="38"/>
      <c r="BC222" s="25">
        <v>110429</v>
      </c>
      <c r="BD222" s="38"/>
      <c r="BE222" s="38"/>
      <c r="BF222" s="25"/>
      <c r="BG222" s="38"/>
      <c r="BH222" s="38"/>
      <c r="BI222" s="25"/>
      <c r="BJ222" s="38"/>
      <c r="BK222" s="38"/>
      <c r="BL222" s="25"/>
      <c r="BM222" s="38"/>
      <c r="BN222" s="38"/>
      <c r="BO222" s="25"/>
      <c r="BP222" s="38"/>
      <c r="BQ222" s="38"/>
    </row>
    <row r="223" spans="1:69" x14ac:dyDescent="0.2">
      <c r="A223" s="30" t="s">
        <v>24</v>
      </c>
      <c r="B223" s="30" t="s">
        <v>25</v>
      </c>
      <c r="C223" s="30">
        <f t="shared" si="3"/>
        <v>0</v>
      </c>
      <c r="D223" s="178"/>
      <c r="E223" s="179"/>
      <c r="F223" s="179"/>
      <c r="G223" s="179"/>
      <c r="H223" s="179"/>
      <c r="I223" s="179"/>
      <c r="J223" s="179"/>
      <c r="K223" s="179"/>
      <c r="L223" s="179"/>
      <c r="M223" s="179" t="s">
        <v>26</v>
      </c>
      <c r="N223" s="179" t="s">
        <v>26</v>
      </c>
      <c r="O223" s="179"/>
      <c r="P223" s="179"/>
      <c r="Q223" s="179"/>
      <c r="R223" s="179"/>
      <c r="S223" s="179"/>
      <c r="T223" s="179"/>
      <c r="U223" s="179"/>
      <c r="V223" s="180"/>
      <c r="W223" s="180"/>
      <c r="X223" s="179"/>
      <c r="Y223" s="179"/>
      <c r="Z223" s="179"/>
      <c r="AA223" s="78"/>
      <c r="AB223" s="179"/>
      <c r="AC223" s="179"/>
      <c r="AD223" s="81" t="s">
        <v>584</v>
      </c>
      <c r="AE223" s="179"/>
      <c r="AF223" s="179"/>
      <c r="AG223" s="179"/>
      <c r="AH223" s="81">
        <v>84289</v>
      </c>
      <c r="AI223" s="38"/>
      <c r="AJ223" s="38"/>
      <c r="AK223" s="81">
        <v>84309</v>
      </c>
      <c r="AL223" s="38"/>
      <c r="AM223" s="38"/>
      <c r="AN223" s="81">
        <v>84329</v>
      </c>
      <c r="AO223" s="38"/>
      <c r="AP223" s="38"/>
      <c r="AQ223" s="81">
        <v>84349</v>
      </c>
      <c r="AR223" s="38"/>
      <c r="AS223" s="38"/>
      <c r="AT223" s="81">
        <v>84369</v>
      </c>
      <c r="AU223" s="38"/>
      <c r="AV223" s="38"/>
      <c r="AW223" s="81">
        <v>79139</v>
      </c>
      <c r="AX223" s="38"/>
      <c r="AY223" s="38"/>
      <c r="AZ223" s="25">
        <v>116119</v>
      </c>
      <c r="BA223" s="38"/>
      <c r="BB223" s="38"/>
      <c r="BC223" s="25">
        <v>110429</v>
      </c>
      <c r="BD223" s="38"/>
      <c r="BE223" s="38"/>
      <c r="BF223" s="25"/>
      <c r="BG223" s="38"/>
      <c r="BH223" s="38"/>
      <c r="BI223" s="25"/>
      <c r="BJ223" s="38"/>
      <c r="BK223" s="38"/>
      <c r="BL223" s="25"/>
      <c r="BM223" s="38"/>
      <c r="BN223" s="38"/>
      <c r="BO223" s="25"/>
      <c r="BP223" s="38"/>
      <c r="BQ223" s="38"/>
    </row>
    <row r="224" spans="1:69" x14ac:dyDescent="0.2">
      <c r="A224" s="30" t="s">
        <v>24</v>
      </c>
      <c r="B224" s="30" t="s">
        <v>25</v>
      </c>
      <c r="C224" s="30">
        <f t="shared" si="3"/>
        <v>0</v>
      </c>
      <c r="D224" s="178"/>
      <c r="E224" s="179"/>
      <c r="F224" s="179"/>
      <c r="G224" s="179"/>
      <c r="H224" s="179"/>
      <c r="I224" s="179"/>
      <c r="J224" s="179"/>
      <c r="K224" s="179"/>
      <c r="L224" s="179"/>
      <c r="M224" s="179" t="s">
        <v>26</v>
      </c>
      <c r="N224" s="179" t="s">
        <v>26</v>
      </c>
      <c r="O224" s="179"/>
      <c r="P224" s="179"/>
      <c r="Q224" s="179"/>
      <c r="R224" s="179"/>
      <c r="S224" s="179"/>
      <c r="T224" s="179"/>
      <c r="U224" s="179"/>
      <c r="V224" s="180"/>
      <c r="W224" s="180"/>
      <c r="X224" s="179"/>
      <c r="Y224" s="179"/>
      <c r="Z224" s="179"/>
      <c r="AA224" s="78"/>
      <c r="AB224" s="179"/>
      <c r="AC224" s="179"/>
      <c r="AD224" s="81" t="s">
        <v>584</v>
      </c>
      <c r="AE224" s="179"/>
      <c r="AF224" s="179"/>
      <c r="AG224" s="179"/>
      <c r="AH224" s="81">
        <v>84289</v>
      </c>
      <c r="AI224" s="38"/>
      <c r="AJ224" s="38"/>
      <c r="AK224" s="81">
        <v>84309</v>
      </c>
      <c r="AL224" s="38"/>
      <c r="AM224" s="38"/>
      <c r="AN224" s="81">
        <v>84329</v>
      </c>
      <c r="AO224" s="38"/>
      <c r="AP224" s="38"/>
      <c r="AQ224" s="81">
        <v>84349</v>
      </c>
      <c r="AR224" s="38"/>
      <c r="AS224" s="38"/>
      <c r="AT224" s="81">
        <v>84369</v>
      </c>
      <c r="AU224" s="38"/>
      <c r="AV224" s="38"/>
      <c r="AW224" s="81">
        <v>79139</v>
      </c>
      <c r="AX224" s="38"/>
      <c r="AY224" s="38"/>
      <c r="AZ224" s="25">
        <v>116119</v>
      </c>
      <c r="BA224" s="38"/>
      <c r="BB224" s="38"/>
      <c r="BC224" s="25">
        <v>110429</v>
      </c>
      <c r="BD224" s="38"/>
      <c r="BE224" s="38"/>
      <c r="BF224" s="25"/>
      <c r="BG224" s="38"/>
      <c r="BH224" s="38"/>
      <c r="BI224" s="25"/>
      <c r="BJ224" s="38"/>
      <c r="BK224" s="38"/>
      <c r="BL224" s="25"/>
      <c r="BM224" s="38"/>
      <c r="BN224" s="38"/>
      <c r="BO224" s="25"/>
      <c r="BP224" s="38"/>
      <c r="BQ224" s="38"/>
    </row>
    <row r="225" spans="1:69" x14ac:dyDescent="0.2">
      <c r="A225" s="30" t="s">
        <v>24</v>
      </c>
      <c r="B225" s="30" t="s">
        <v>25</v>
      </c>
      <c r="C225" s="30">
        <f t="shared" si="3"/>
        <v>0</v>
      </c>
      <c r="D225" s="178"/>
      <c r="E225" s="179"/>
      <c r="F225" s="179"/>
      <c r="G225" s="179"/>
      <c r="H225" s="179"/>
      <c r="I225" s="179"/>
      <c r="J225" s="179"/>
      <c r="K225" s="179"/>
      <c r="L225" s="179"/>
      <c r="M225" s="179" t="s">
        <v>26</v>
      </c>
      <c r="N225" s="179" t="s">
        <v>26</v>
      </c>
      <c r="O225" s="179"/>
      <c r="P225" s="179"/>
      <c r="Q225" s="179"/>
      <c r="R225" s="179"/>
      <c r="S225" s="179"/>
      <c r="T225" s="179"/>
      <c r="U225" s="179"/>
      <c r="V225" s="180"/>
      <c r="W225" s="180"/>
      <c r="X225" s="179"/>
      <c r="Y225" s="179"/>
      <c r="Z225" s="179"/>
      <c r="AA225" s="78"/>
      <c r="AB225" s="179"/>
      <c r="AC225" s="179"/>
      <c r="AD225" s="81" t="s">
        <v>584</v>
      </c>
      <c r="AE225" s="179"/>
      <c r="AF225" s="179"/>
      <c r="AG225" s="179"/>
      <c r="AH225" s="81">
        <v>84289</v>
      </c>
      <c r="AI225" s="38"/>
      <c r="AJ225" s="38"/>
      <c r="AK225" s="81">
        <v>84309</v>
      </c>
      <c r="AL225" s="38"/>
      <c r="AM225" s="38"/>
      <c r="AN225" s="81">
        <v>84329</v>
      </c>
      <c r="AO225" s="38"/>
      <c r="AP225" s="38"/>
      <c r="AQ225" s="81">
        <v>84349</v>
      </c>
      <c r="AR225" s="38"/>
      <c r="AS225" s="38"/>
      <c r="AT225" s="81">
        <v>84369</v>
      </c>
      <c r="AU225" s="38"/>
      <c r="AV225" s="38"/>
      <c r="AW225" s="81">
        <v>79139</v>
      </c>
      <c r="AX225" s="38"/>
      <c r="AY225" s="38"/>
      <c r="AZ225" s="25">
        <v>116119</v>
      </c>
      <c r="BA225" s="38"/>
      <c r="BB225" s="38"/>
      <c r="BC225" s="25">
        <v>110429</v>
      </c>
      <c r="BD225" s="38"/>
      <c r="BE225" s="38"/>
      <c r="BF225" s="25"/>
      <c r="BG225" s="38"/>
      <c r="BH225" s="38"/>
      <c r="BI225" s="25"/>
      <c r="BJ225" s="38"/>
      <c r="BK225" s="38"/>
      <c r="BL225" s="25"/>
      <c r="BM225" s="38"/>
      <c r="BN225" s="38"/>
      <c r="BO225" s="25"/>
      <c r="BP225" s="38"/>
      <c r="BQ225" s="38"/>
    </row>
    <row r="226" spans="1:69" x14ac:dyDescent="0.2">
      <c r="A226" s="30" t="s">
        <v>24</v>
      </c>
      <c r="B226" s="30" t="s">
        <v>25</v>
      </c>
      <c r="C226" s="30">
        <f t="shared" si="3"/>
        <v>0</v>
      </c>
      <c r="D226" s="178"/>
      <c r="E226" s="179"/>
      <c r="F226" s="179"/>
      <c r="G226" s="179"/>
      <c r="H226" s="179"/>
      <c r="I226" s="179"/>
      <c r="J226" s="179"/>
      <c r="K226" s="179"/>
      <c r="L226" s="179"/>
      <c r="M226" s="179" t="s">
        <v>26</v>
      </c>
      <c r="N226" s="179" t="s">
        <v>26</v>
      </c>
      <c r="O226" s="179"/>
      <c r="P226" s="179"/>
      <c r="Q226" s="179"/>
      <c r="R226" s="179"/>
      <c r="S226" s="179"/>
      <c r="T226" s="179"/>
      <c r="U226" s="179"/>
      <c r="V226" s="180"/>
      <c r="W226" s="180"/>
      <c r="X226" s="179"/>
      <c r="Y226" s="179"/>
      <c r="Z226" s="179"/>
      <c r="AA226" s="78"/>
      <c r="AB226" s="179"/>
      <c r="AC226" s="179"/>
      <c r="AD226" s="81" t="s">
        <v>584</v>
      </c>
      <c r="AE226" s="179"/>
      <c r="AF226" s="179"/>
      <c r="AG226" s="179"/>
      <c r="AH226" s="81">
        <v>84289</v>
      </c>
      <c r="AI226" s="38"/>
      <c r="AJ226" s="38"/>
      <c r="AK226" s="81">
        <v>84309</v>
      </c>
      <c r="AL226" s="38"/>
      <c r="AM226" s="38"/>
      <c r="AN226" s="81">
        <v>84329</v>
      </c>
      <c r="AO226" s="38"/>
      <c r="AP226" s="38"/>
      <c r="AQ226" s="81">
        <v>84349</v>
      </c>
      <c r="AR226" s="38"/>
      <c r="AS226" s="38"/>
      <c r="AT226" s="81">
        <v>84369</v>
      </c>
      <c r="AU226" s="38"/>
      <c r="AV226" s="38"/>
      <c r="AW226" s="81">
        <v>79139</v>
      </c>
      <c r="AX226" s="38"/>
      <c r="AY226" s="38"/>
      <c r="AZ226" s="25">
        <v>116119</v>
      </c>
      <c r="BA226" s="38"/>
      <c r="BB226" s="38"/>
      <c r="BC226" s="25">
        <v>110429</v>
      </c>
      <c r="BD226" s="38"/>
      <c r="BE226" s="38"/>
      <c r="BF226" s="25"/>
      <c r="BG226" s="38"/>
      <c r="BH226" s="38"/>
      <c r="BI226" s="25"/>
      <c r="BJ226" s="38"/>
      <c r="BK226" s="38"/>
      <c r="BL226" s="25"/>
      <c r="BM226" s="38"/>
      <c r="BN226" s="38"/>
      <c r="BO226" s="25"/>
      <c r="BP226" s="38"/>
      <c r="BQ226" s="38"/>
    </row>
    <row r="227" spans="1:69" x14ac:dyDescent="0.2">
      <c r="A227" s="30" t="s">
        <v>24</v>
      </c>
      <c r="B227" s="30" t="s">
        <v>25</v>
      </c>
      <c r="C227" s="30">
        <f t="shared" si="3"/>
        <v>0</v>
      </c>
      <c r="D227" s="178"/>
      <c r="E227" s="179"/>
      <c r="F227" s="179"/>
      <c r="G227" s="179"/>
      <c r="H227" s="179"/>
      <c r="I227" s="179"/>
      <c r="J227" s="179"/>
      <c r="K227" s="179"/>
      <c r="L227" s="179"/>
      <c r="M227" s="179" t="s">
        <v>26</v>
      </c>
      <c r="N227" s="179" t="s">
        <v>26</v>
      </c>
      <c r="O227" s="179"/>
      <c r="P227" s="179"/>
      <c r="Q227" s="179"/>
      <c r="R227" s="179"/>
      <c r="S227" s="179"/>
      <c r="T227" s="179"/>
      <c r="U227" s="179"/>
      <c r="V227" s="180"/>
      <c r="W227" s="180"/>
      <c r="X227" s="179"/>
      <c r="Y227" s="179"/>
      <c r="Z227" s="179"/>
      <c r="AA227" s="78"/>
      <c r="AB227" s="179"/>
      <c r="AC227" s="179"/>
      <c r="AD227" s="81" t="s">
        <v>584</v>
      </c>
      <c r="AE227" s="179"/>
      <c r="AF227" s="179"/>
      <c r="AG227" s="179"/>
      <c r="AH227" s="81">
        <v>84289</v>
      </c>
      <c r="AI227" s="38"/>
      <c r="AJ227" s="38"/>
      <c r="AK227" s="81">
        <v>84309</v>
      </c>
      <c r="AL227" s="38"/>
      <c r="AM227" s="38"/>
      <c r="AN227" s="81">
        <v>84329</v>
      </c>
      <c r="AO227" s="38"/>
      <c r="AP227" s="38"/>
      <c r="AQ227" s="81">
        <v>84349</v>
      </c>
      <c r="AR227" s="38"/>
      <c r="AS227" s="38"/>
      <c r="AT227" s="81">
        <v>84369</v>
      </c>
      <c r="AU227" s="38"/>
      <c r="AV227" s="38"/>
      <c r="AW227" s="81">
        <v>79139</v>
      </c>
      <c r="AX227" s="38"/>
      <c r="AY227" s="38"/>
      <c r="AZ227" s="25">
        <v>116119</v>
      </c>
      <c r="BA227" s="38"/>
      <c r="BB227" s="38"/>
      <c r="BC227" s="25">
        <v>110429</v>
      </c>
      <c r="BD227" s="38"/>
      <c r="BE227" s="38"/>
      <c r="BF227" s="25"/>
      <c r="BG227" s="38"/>
      <c r="BH227" s="38"/>
      <c r="BI227" s="25"/>
      <c r="BJ227" s="38"/>
      <c r="BK227" s="38"/>
      <c r="BL227" s="25"/>
      <c r="BM227" s="38"/>
      <c r="BN227" s="38"/>
      <c r="BO227" s="25"/>
      <c r="BP227" s="38"/>
      <c r="BQ227" s="38"/>
    </row>
    <row r="228" spans="1:69" x14ac:dyDescent="0.2">
      <c r="A228" s="30" t="s">
        <v>24</v>
      </c>
      <c r="B228" s="30" t="s">
        <v>25</v>
      </c>
      <c r="C228" s="30">
        <f t="shared" si="3"/>
        <v>0</v>
      </c>
      <c r="D228" s="178"/>
      <c r="E228" s="179"/>
      <c r="F228" s="179"/>
      <c r="G228" s="179"/>
      <c r="H228" s="179"/>
      <c r="I228" s="179"/>
      <c r="J228" s="179"/>
      <c r="K228" s="179"/>
      <c r="L228" s="179"/>
      <c r="M228" s="179" t="s">
        <v>26</v>
      </c>
      <c r="N228" s="179" t="s">
        <v>26</v>
      </c>
      <c r="O228" s="179"/>
      <c r="P228" s="179"/>
      <c r="Q228" s="179"/>
      <c r="R228" s="179"/>
      <c r="S228" s="179"/>
      <c r="T228" s="179"/>
      <c r="U228" s="179"/>
      <c r="V228" s="180"/>
      <c r="W228" s="180"/>
      <c r="X228" s="179"/>
      <c r="Y228" s="179"/>
      <c r="Z228" s="179"/>
      <c r="AA228" s="78"/>
      <c r="AB228" s="179"/>
      <c r="AC228" s="179"/>
      <c r="AD228" s="81" t="s">
        <v>584</v>
      </c>
      <c r="AE228" s="179"/>
      <c r="AF228" s="179"/>
      <c r="AG228" s="179"/>
      <c r="AH228" s="81">
        <v>84289</v>
      </c>
      <c r="AI228" s="38"/>
      <c r="AJ228" s="38"/>
      <c r="AK228" s="81">
        <v>84309</v>
      </c>
      <c r="AL228" s="38"/>
      <c r="AM228" s="38"/>
      <c r="AN228" s="81">
        <v>84329</v>
      </c>
      <c r="AO228" s="38"/>
      <c r="AP228" s="38"/>
      <c r="AQ228" s="81">
        <v>84349</v>
      </c>
      <c r="AR228" s="38"/>
      <c r="AS228" s="38"/>
      <c r="AT228" s="81">
        <v>84369</v>
      </c>
      <c r="AU228" s="38"/>
      <c r="AV228" s="38"/>
      <c r="AW228" s="81">
        <v>79139</v>
      </c>
      <c r="AX228" s="38"/>
      <c r="AY228" s="38"/>
      <c r="AZ228" s="25">
        <v>116119</v>
      </c>
      <c r="BA228" s="38"/>
      <c r="BB228" s="38"/>
      <c r="BC228" s="25">
        <v>110429</v>
      </c>
      <c r="BD228" s="38"/>
      <c r="BE228" s="38"/>
      <c r="BF228" s="25"/>
      <c r="BG228" s="38"/>
      <c r="BH228" s="38"/>
      <c r="BI228" s="25"/>
      <c r="BJ228" s="38"/>
      <c r="BK228" s="38"/>
      <c r="BL228" s="25"/>
      <c r="BM228" s="38"/>
      <c r="BN228" s="38"/>
      <c r="BO228" s="25"/>
      <c r="BP228" s="38"/>
      <c r="BQ228" s="38"/>
    </row>
    <row r="229" spans="1:69" x14ac:dyDescent="0.2">
      <c r="A229" s="30" t="s">
        <v>24</v>
      </c>
      <c r="B229" s="30" t="s">
        <v>25</v>
      </c>
      <c r="C229" s="30">
        <f t="shared" si="3"/>
        <v>0</v>
      </c>
      <c r="D229" s="178"/>
      <c r="E229" s="179"/>
      <c r="F229" s="179"/>
      <c r="G229" s="179"/>
      <c r="H229" s="179"/>
      <c r="I229" s="179"/>
      <c r="J229" s="179"/>
      <c r="K229" s="179"/>
      <c r="L229" s="179"/>
      <c r="M229" s="179" t="s">
        <v>26</v>
      </c>
      <c r="N229" s="179" t="s">
        <v>26</v>
      </c>
      <c r="O229" s="179"/>
      <c r="P229" s="179"/>
      <c r="Q229" s="179"/>
      <c r="R229" s="179"/>
      <c r="S229" s="179"/>
      <c r="T229" s="179"/>
      <c r="U229" s="179"/>
      <c r="V229" s="180"/>
      <c r="W229" s="180"/>
      <c r="X229" s="179"/>
      <c r="Y229" s="179"/>
      <c r="Z229" s="179"/>
      <c r="AA229" s="78"/>
      <c r="AB229" s="179"/>
      <c r="AC229" s="179"/>
      <c r="AD229" s="81" t="s">
        <v>584</v>
      </c>
      <c r="AE229" s="179"/>
      <c r="AF229" s="179"/>
      <c r="AG229" s="179"/>
      <c r="AH229" s="81">
        <v>84289</v>
      </c>
      <c r="AI229" s="38"/>
      <c r="AJ229" s="38"/>
      <c r="AK229" s="81">
        <v>84309</v>
      </c>
      <c r="AL229" s="38"/>
      <c r="AM229" s="38"/>
      <c r="AN229" s="81">
        <v>84329</v>
      </c>
      <c r="AO229" s="38"/>
      <c r="AP229" s="38"/>
      <c r="AQ229" s="81">
        <v>84349</v>
      </c>
      <c r="AR229" s="38"/>
      <c r="AS229" s="38"/>
      <c r="AT229" s="81">
        <v>84369</v>
      </c>
      <c r="AU229" s="38"/>
      <c r="AV229" s="38"/>
      <c r="AW229" s="81">
        <v>79139</v>
      </c>
      <c r="AX229" s="38"/>
      <c r="AY229" s="38"/>
      <c r="AZ229" s="25">
        <v>116119</v>
      </c>
      <c r="BA229" s="38"/>
      <c r="BB229" s="38"/>
      <c r="BC229" s="25">
        <v>110429</v>
      </c>
      <c r="BD229" s="38"/>
      <c r="BE229" s="38"/>
      <c r="BF229" s="25"/>
      <c r="BG229" s="38"/>
      <c r="BH229" s="38"/>
      <c r="BI229" s="25"/>
      <c r="BJ229" s="38"/>
      <c r="BK229" s="38"/>
      <c r="BL229" s="25"/>
      <c r="BM229" s="38"/>
      <c r="BN229" s="38"/>
      <c r="BO229" s="25"/>
      <c r="BP229" s="38"/>
      <c r="BQ229" s="38"/>
    </row>
    <row r="230" spans="1:69" x14ac:dyDescent="0.2">
      <c r="A230" s="30" t="s">
        <v>24</v>
      </c>
      <c r="B230" s="30" t="s">
        <v>25</v>
      </c>
      <c r="C230" s="30">
        <f t="shared" si="3"/>
        <v>0</v>
      </c>
      <c r="D230" s="178"/>
      <c r="E230" s="179"/>
      <c r="F230" s="179"/>
      <c r="G230" s="179"/>
      <c r="H230" s="179"/>
      <c r="I230" s="179"/>
      <c r="J230" s="179"/>
      <c r="K230" s="179"/>
      <c r="L230" s="179"/>
      <c r="M230" s="179" t="s">
        <v>26</v>
      </c>
      <c r="N230" s="179" t="s">
        <v>26</v>
      </c>
      <c r="O230" s="179"/>
      <c r="P230" s="179"/>
      <c r="Q230" s="179"/>
      <c r="R230" s="179"/>
      <c r="S230" s="179"/>
      <c r="T230" s="179"/>
      <c r="U230" s="179"/>
      <c r="V230" s="180"/>
      <c r="W230" s="180"/>
      <c r="X230" s="179"/>
      <c r="Y230" s="179"/>
      <c r="Z230" s="179"/>
      <c r="AA230" s="78"/>
      <c r="AB230" s="179"/>
      <c r="AC230" s="179"/>
      <c r="AD230" s="81" t="s">
        <v>584</v>
      </c>
      <c r="AE230" s="179"/>
      <c r="AF230" s="179"/>
      <c r="AG230" s="179"/>
      <c r="AH230" s="81">
        <v>84289</v>
      </c>
      <c r="AI230" s="38"/>
      <c r="AJ230" s="38"/>
      <c r="AK230" s="81">
        <v>84309</v>
      </c>
      <c r="AL230" s="38"/>
      <c r="AM230" s="38"/>
      <c r="AN230" s="81">
        <v>84329</v>
      </c>
      <c r="AO230" s="38"/>
      <c r="AP230" s="38"/>
      <c r="AQ230" s="81">
        <v>84349</v>
      </c>
      <c r="AR230" s="38"/>
      <c r="AS230" s="38"/>
      <c r="AT230" s="81">
        <v>84369</v>
      </c>
      <c r="AU230" s="38"/>
      <c r="AV230" s="38"/>
      <c r="AW230" s="81">
        <v>79139</v>
      </c>
      <c r="AX230" s="38"/>
      <c r="AY230" s="38"/>
      <c r="AZ230" s="25">
        <v>116119</v>
      </c>
      <c r="BA230" s="38"/>
      <c r="BB230" s="38"/>
      <c r="BC230" s="25">
        <v>110429</v>
      </c>
      <c r="BD230" s="38"/>
      <c r="BE230" s="38"/>
      <c r="BF230" s="25"/>
      <c r="BG230" s="38"/>
      <c r="BH230" s="38"/>
      <c r="BI230" s="25"/>
      <c r="BJ230" s="38"/>
      <c r="BK230" s="38"/>
      <c r="BL230" s="25"/>
      <c r="BM230" s="38"/>
      <c r="BN230" s="38"/>
      <c r="BO230" s="25"/>
      <c r="BP230" s="38"/>
      <c r="BQ230" s="38"/>
    </row>
    <row r="231" spans="1:69" x14ac:dyDescent="0.2">
      <c r="A231" s="30" t="s">
        <v>24</v>
      </c>
      <c r="B231" s="30" t="s">
        <v>25</v>
      </c>
      <c r="C231" s="30">
        <f t="shared" si="3"/>
        <v>0</v>
      </c>
      <c r="D231" s="178"/>
      <c r="E231" s="179"/>
      <c r="F231" s="179"/>
      <c r="G231" s="179"/>
      <c r="H231" s="179"/>
      <c r="I231" s="179"/>
      <c r="J231" s="179"/>
      <c r="K231" s="179"/>
      <c r="L231" s="179"/>
      <c r="M231" s="179" t="s">
        <v>26</v>
      </c>
      <c r="N231" s="179" t="s">
        <v>26</v>
      </c>
      <c r="O231" s="179"/>
      <c r="P231" s="179"/>
      <c r="Q231" s="179"/>
      <c r="R231" s="179"/>
      <c r="S231" s="179"/>
      <c r="T231" s="179"/>
      <c r="U231" s="179"/>
      <c r="V231" s="180"/>
      <c r="W231" s="180"/>
      <c r="X231" s="179"/>
      <c r="Y231" s="179"/>
      <c r="Z231" s="179"/>
      <c r="AA231" s="78"/>
      <c r="AB231" s="179"/>
      <c r="AC231" s="179"/>
      <c r="AD231" s="81" t="s">
        <v>584</v>
      </c>
      <c r="AE231" s="179"/>
      <c r="AF231" s="179"/>
      <c r="AG231" s="179"/>
      <c r="AH231" s="81">
        <v>84289</v>
      </c>
      <c r="AI231" s="38"/>
      <c r="AJ231" s="38"/>
      <c r="AK231" s="81">
        <v>84309</v>
      </c>
      <c r="AL231" s="38"/>
      <c r="AM231" s="38"/>
      <c r="AN231" s="81">
        <v>84329</v>
      </c>
      <c r="AO231" s="38"/>
      <c r="AP231" s="38"/>
      <c r="AQ231" s="81">
        <v>84349</v>
      </c>
      <c r="AR231" s="38"/>
      <c r="AS231" s="38"/>
      <c r="AT231" s="81">
        <v>84369</v>
      </c>
      <c r="AU231" s="38"/>
      <c r="AV231" s="38"/>
      <c r="AW231" s="81">
        <v>79139</v>
      </c>
      <c r="AX231" s="38"/>
      <c r="AY231" s="38"/>
      <c r="AZ231" s="25">
        <v>116119</v>
      </c>
      <c r="BA231" s="38"/>
      <c r="BB231" s="38"/>
      <c r="BC231" s="25">
        <v>110429</v>
      </c>
      <c r="BD231" s="38"/>
      <c r="BE231" s="38"/>
      <c r="BF231" s="25"/>
      <c r="BG231" s="38"/>
      <c r="BH231" s="38"/>
      <c r="BI231" s="25"/>
      <c r="BJ231" s="38"/>
      <c r="BK231" s="38"/>
      <c r="BL231" s="25"/>
      <c r="BM231" s="38"/>
      <c r="BN231" s="38"/>
      <c r="BO231" s="25"/>
      <c r="BP231" s="38"/>
      <c r="BQ231" s="38"/>
    </row>
    <row r="232" spans="1:69" x14ac:dyDescent="0.2">
      <c r="A232" s="30" t="s">
        <v>24</v>
      </c>
      <c r="B232" s="30" t="s">
        <v>25</v>
      </c>
      <c r="C232" s="30">
        <f t="shared" si="3"/>
        <v>0</v>
      </c>
      <c r="D232" s="178"/>
      <c r="E232" s="179"/>
      <c r="F232" s="179"/>
      <c r="G232" s="179"/>
      <c r="H232" s="179"/>
      <c r="I232" s="179"/>
      <c r="J232" s="179"/>
      <c r="K232" s="179"/>
      <c r="L232" s="179"/>
      <c r="M232" s="179" t="s">
        <v>26</v>
      </c>
      <c r="N232" s="179" t="s">
        <v>26</v>
      </c>
      <c r="O232" s="179"/>
      <c r="P232" s="179"/>
      <c r="Q232" s="179"/>
      <c r="R232" s="179"/>
      <c r="S232" s="179"/>
      <c r="T232" s="179"/>
      <c r="U232" s="179"/>
      <c r="V232" s="180"/>
      <c r="W232" s="180"/>
      <c r="X232" s="179"/>
      <c r="Y232" s="179"/>
      <c r="Z232" s="179"/>
      <c r="AA232" s="78"/>
      <c r="AB232" s="179"/>
      <c r="AC232" s="179"/>
      <c r="AD232" s="81" t="s">
        <v>584</v>
      </c>
      <c r="AE232" s="179"/>
      <c r="AF232" s="179"/>
      <c r="AG232" s="179"/>
      <c r="AH232" s="81">
        <v>84289</v>
      </c>
      <c r="AI232" s="38"/>
      <c r="AJ232" s="38"/>
      <c r="AK232" s="81">
        <v>84309</v>
      </c>
      <c r="AL232" s="38"/>
      <c r="AM232" s="38"/>
      <c r="AN232" s="81">
        <v>84329</v>
      </c>
      <c r="AO232" s="38"/>
      <c r="AP232" s="38"/>
      <c r="AQ232" s="81">
        <v>84349</v>
      </c>
      <c r="AR232" s="38"/>
      <c r="AS232" s="38"/>
      <c r="AT232" s="81">
        <v>84369</v>
      </c>
      <c r="AU232" s="38"/>
      <c r="AV232" s="38"/>
      <c r="AW232" s="81">
        <v>79139</v>
      </c>
      <c r="AX232" s="38"/>
      <c r="AY232" s="38"/>
      <c r="AZ232" s="25">
        <v>116119</v>
      </c>
      <c r="BA232" s="38"/>
      <c r="BB232" s="38"/>
      <c r="BC232" s="25">
        <v>110429</v>
      </c>
      <c r="BD232" s="38"/>
      <c r="BE232" s="38"/>
      <c r="BF232" s="25"/>
      <c r="BG232" s="38"/>
      <c r="BH232" s="38"/>
      <c r="BI232" s="25"/>
      <c r="BJ232" s="38"/>
      <c r="BK232" s="38"/>
      <c r="BL232" s="25"/>
      <c r="BM232" s="38"/>
      <c r="BN232" s="38"/>
      <c r="BO232" s="25"/>
      <c r="BP232" s="38"/>
      <c r="BQ232" s="38"/>
    </row>
    <row r="233" spans="1:69" x14ac:dyDescent="0.2">
      <c r="A233" s="30" t="s">
        <v>24</v>
      </c>
      <c r="B233" s="30" t="s">
        <v>25</v>
      </c>
      <c r="C233" s="30">
        <f t="shared" si="3"/>
        <v>0</v>
      </c>
      <c r="D233" s="178"/>
      <c r="E233" s="179"/>
      <c r="F233" s="179"/>
      <c r="G233" s="179"/>
      <c r="H233" s="179"/>
      <c r="I233" s="179"/>
      <c r="J233" s="179"/>
      <c r="K233" s="179"/>
      <c r="L233" s="179"/>
      <c r="M233" s="179" t="s">
        <v>26</v>
      </c>
      <c r="N233" s="179" t="s">
        <v>26</v>
      </c>
      <c r="O233" s="179"/>
      <c r="P233" s="179"/>
      <c r="Q233" s="179"/>
      <c r="R233" s="179"/>
      <c r="S233" s="179"/>
      <c r="T233" s="179"/>
      <c r="U233" s="179"/>
      <c r="V233" s="180"/>
      <c r="W233" s="180"/>
      <c r="X233" s="179"/>
      <c r="Y233" s="179"/>
      <c r="Z233" s="179"/>
      <c r="AA233" s="78"/>
      <c r="AB233" s="179"/>
      <c r="AC233" s="179"/>
      <c r="AD233" s="81" t="s">
        <v>584</v>
      </c>
      <c r="AE233" s="179"/>
      <c r="AF233" s="179"/>
      <c r="AG233" s="179"/>
      <c r="AH233" s="81">
        <v>84289</v>
      </c>
      <c r="AI233" s="38"/>
      <c r="AJ233" s="38"/>
      <c r="AK233" s="81">
        <v>84309</v>
      </c>
      <c r="AL233" s="38"/>
      <c r="AM233" s="38"/>
      <c r="AN233" s="81">
        <v>84329</v>
      </c>
      <c r="AO233" s="38"/>
      <c r="AP233" s="38"/>
      <c r="AQ233" s="81">
        <v>84349</v>
      </c>
      <c r="AR233" s="38"/>
      <c r="AS233" s="38"/>
      <c r="AT233" s="81">
        <v>84369</v>
      </c>
      <c r="AU233" s="38"/>
      <c r="AV233" s="38"/>
      <c r="AW233" s="81">
        <v>79139</v>
      </c>
      <c r="AX233" s="38"/>
      <c r="AY233" s="38"/>
      <c r="AZ233" s="25">
        <v>116119</v>
      </c>
      <c r="BA233" s="38"/>
      <c r="BB233" s="38"/>
      <c r="BC233" s="25">
        <v>110429</v>
      </c>
      <c r="BD233" s="38"/>
      <c r="BE233" s="38"/>
      <c r="BF233" s="25"/>
      <c r="BG233" s="38"/>
      <c r="BH233" s="38"/>
      <c r="BI233" s="25"/>
      <c r="BJ233" s="38"/>
      <c r="BK233" s="38"/>
      <c r="BL233" s="25"/>
      <c r="BM233" s="38"/>
      <c r="BN233" s="38"/>
      <c r="BO233" s="25"/>
      <c r="BP233" s="38"/>
      <c r="BQ233" s="38"/>
    </row>
    <row r="234" spans="1:69" x14ac:dyDescent="0.2">
      <c r="A234" s="30" t="s">
        <v>24</v>
      </c>
      <c r="B234" s="30" t="s">
        <v>25</v>
      </c>
      <c r="C234" s="30">
        <f t="shared" si="3"/>
        <v>0</v>
      </c>
      <c r="D234" s="178"/>
      <c r="E234" s="179"/>
      <c r="F234" s="179"/>
      <c r="G234" s="179"/>
      <c r="H234" s="179"/>
      <c r="I234" s="179"/>
      <c r="J234" s="179"/>
      <c r="K234" s="179"/>
      <c r="L234" s="179"/>
      <c r="M234" s="179" t="s">
        <v>26</v>
      </c>
      <c r="N234" s="179" t="s">
        <v>26</v>
      </c>
      <c r="O234" s="179"/>
      <c r="P234" s="179"/>
      <c r="Q234" s="179"/>
      <c r="R234" s="179"/>
      <c r="S234" s="179"/>
      <c r="T234" s="179"/>
      <c r="U234" s="179"/>
      <c r="V234" s="180"/>
      <c r="W234" s="180"/>
      <c r="X234" s="179"/>
      <c r="Y234" s="179"/>
      <c r="Z234" s="179"/>
      <c r="AA234" s="78"/>
      <c r="AB234" s="179"/>
      <c r="AC234" s="179"/>
      <c r="AD234" s="81" t="s">
        <v>584</v>
      </c>
      <c r="AE234" s="179"/>
      <c r="AF234" s="179"/>
      <c r="AG234" s="179"/>
      <c r="AH234" s="81">
        <v>84289</v>
      </c>
      <c r="AI234" s="38"/>
      <c r="AJ234" s="38"/>
      <c r="AK234" s="81">
        <v>84309</v>
      </c>
      <c r="AL234" s="38"/>
      <c r="AM234" s="38"/>
      <c r="AN234" s="81">
        <v>84329</v>
      </c>
      <c r="AO234" s="38"/>
      <c r="AP234" s="38"/>
      <c r="AQ234" s="81">
        <v>84349</v>
      </c>
      <c r="AR234" s="38"/>
      <c r="AS234" s="38"/>
      <c r="AT234" s="81">
        <v>84369</v>
      </c>
      <c r="AU234" s="38"/>
      <c r="AV234" s="38"/>
      <c r="AW234" s="81">
        <v>79139</v>
      </c>
      <c r="AX234" s="38"/>
      <c r="AY234" s="38"/>
      <c r="AZ234" s="25">
        <v>116119</v>
      </c>
      <c r="BA234" s="38"/>
      <c r="BB234" s="38"/>
      <c r="BC234" s="25">
        <v>110429</v>
      </c>
      <c r="BD234" s="38"/>
      <c r="BE234" s="38"/>
      <c r="BF234" s="25"/>
      <c r="BG234" s="38"/>
      <c r="BH234" s="38"/>
      <c r="BI234" s="25"/>
      <c r="BJ234" s="38"/>
      <c r="BK234" s="38"/>
      <c r="BL234" s="25"/>
      <c r="BM234" s="38"/>
      <c r="BN234" s="38"/>
      <c r="BO234" s="25"/>
      <c r="BP234" s="38"/>
      <c r="BQ234" s="38"/>
    </row>
    <row r="235" spans="1:69" x14ac:dyDescent="0.2">
      <c r="A235" s="30" t="s">
        <v>24</v>
      </c>
      <c r="B235" s="30" t="s">
        <v>25</v>
      </c>
      <c r="C235" s="30">
        <f t="shared" si="3"/>
        <v>0</v>
      </c>
      <c r="D235" s="178"/>
      <c r="E235" s="179"/>
      <c r="F235" s="179"/>
      <c r="G235" s="179"/>
      <c r="H235" s="179"/>
      <c r="I235" s="179"/>
      <c r="J235" s="179"/>
      <c r="K235" s="179"/>
      <c r="L235" s="179"/>
      <c r="M235" s="179" t="s">
        <v>26</v>
      </c>
      <c r="N235" s="179" t="s">
        <v>26</v>
      </c>
      <c r="O235" s="179"/>
      <c r="P235" s="179"/>
      <c r="Q235" s="179"/>
      <c r="R235" s="179"/>
      <c r="S235" s="179"/>
      <c r="T235" s="179"/>
      <c r="U235" s="179"/>
      <c r="V235" s="180"/>
      <c r="W235" s="180"/>
      <c r="X235" s="179"/>
      <c r="Y235" s="179"/>
      <c r="Z235" s="179"/>
      <c r="AA235" s="78"/>
      <c r="AB235" s="179"/>
      <c r="AC235" s="179"/>
      <c r="AD235" s="81" t="s">
        <v>584</v>
      </c>
      <c r="AE235" s="179"/>
      <c r="AF235" s="179"/>
      <c r="AG235" s="179"/>
      <c r="AH235" s="81">
        <v>84289</v>
      </c>
      <c r="AI235" s="38"/>
      <c r="AJ235" s="38"/>
      <c r="AK235" s="81">
        <v>84309</v>
      </c>
      <c r="AL235" s="38"/>
      <c r="AM235" s="38"/>
      <c r="AN235" s="81">
        <v>84329</v>
      </c>
      <c r="AO235" s="38"/>
      <c r="AP235" s="38"/>
      <c r="AQ235" s="81">
        <v>84349</v>
      </c>
      <c r="AR235" s="38"/>
      <c r="AS235" s="38"/>
      <c r="AT235" s="81">
        <v>84369</v>
      </c>
      <c r="AU235" s="38"/>
      <c r="AV235" s="38"/>
      <c r="AW235" s="81">
        <v>79139</v>
      </c>
      <c r="AX235" s="38"/>
      <c r="AY235" s="38"/>
      <c r="AZ235" s="25">
        <v>116119</v>
      </c>
      <c r="BA235" s="38"/>
      <c r="BB235" s="38"/>
      <c r="BC235" s="25">
        <v>110429</v>
      </c>
      <c r="BD235" s="38"/>
      <c r="BE235" s="38"/>
      <c r="BF235" s="25"/>
      <c r="BG235" s="38"/>
      <c r="BH235" s="38"/>
      <c r="BI235" s="25"/>
      <c r="BJ235" s="38"/>
      <c r="BK235" s="38"/>
      <c r="BL235" s="25"/>
      <c r="BM235" s="38"/>
      <c r="BN235" s="38"/>
      <c r="BO235" s="25"/>
      <c r="BP235" s="38"/>
      <c r="BQ235" s="38"/>
    </row>
    <row r="236" spans="1:69" x14ac:dyDescent="0.2">
      <c r="A236" s="30" t="s">
        <v>24</v>
      </c>
      <c r="B236" s="30" t="s">
        <v>25</v>
      </c>
      <c r="C236" s="30">
        <f t="shared" si="3"/>
        <v>0</v>
      </c>
      <c r="D236" s="178"/>
      <c r="E236" s="179"/>
      <c r="F236" s="179"/>
      <c r="G236" s="179"/>
      <c r="H236" s="179"/>
      <c r="I236" s="179"/>
      <c r="J236" s="179"/>
      <c r="K236" s="179"/>
      <c r="L236" s="179"/>
      <c r="M236" s="179" t="s">
        <v>26</v>
      </c>
      <c r="N236" s="179" t="s">
        <v>26</v>
      </c>
      <c r="O236" s="179"/>
      <c r="P236" s="179"/>
      <c r="Q236" s="179"/>
      <c r="R236" s="179"/>
      <c r="S236" s="179"/>
      <c r="T236" s="179"/>
      <c r="U236" s="179"/>
      <c r="V236" s="180"/>
      <c r="W236" s="180"/>
      <c r="X236" s="179"/>
      <c r="Y236" s="179"/>
      <c r="Z236" s="179"/>
      <c r="AA236" s="78"/>
      <c r="AB236" s="179"/>
      <c r="AC236" s="179"/>
      <c r="AD236" s="81" t="s">
        <v>584</v>
      </c>
      <c r="AE236" s="179"/>
      <c r="AF236" s="179"/>
      <c r="AG236" s="179"/>
      <c r="AH236" s="81">
        <v>84289</v>
      </c>
      <c r="AI236" s="38"/>
      <c r="AJ236" s="38"/>
      <c r="AK236" s="81">
        <v>84309</v>
      </c>
      <c r="AL236" s="38"/>
      <c r="AM236" s="38"/>
      <c r="AN236" s="81">
        <v>84329</v>
      </c>
      <c r="AO236" s="38"/>
      <c r="AP236" s="38"/>
      <c r="AQ236" s="81">
        <v>84349</v>
      </c>
      <c r="AR236" s="38"/>
      <c r="AS236" s="38"/>
      <c r="AT236" s="81">
        <v>84369</v>
      </c>
      <c r="AU236" s="38"/>
      <c r="AV236" s="38"/>
      <c r="AW236" s="81">
        <v>79139</v>
      </c>
      <c r="AX236" s="38"/>
      <c r="AY236" s="38"/>
      <c r="AZ236" s="25">
        <v>116119</v>
      </c>
      <c r="BA236" s="38"/>
      <c r="BB236" s="38"/>
      <c r="BC236" s="25">
        <v>110429</v>
      </c>
      <c r="BD236" s="38"/>
      <c r="BE236" s="38"/>
      <c r="BF236" s="25"/>
      <c r="BG236" s="38"/>
      <c r="BH236" s="38"/>
      <c r="BI236" s="25"/>
      <c r="BJ236" s="38"/>
      <c r="BK236" s="38"/>
      <c r="BL236" s="25"/>
      <c r="BM236" s="38"/>
      <c r="BN236" s="38"/>
      <c r="BO236" s="25"/>
      <c r="BP236" s="38"/>
      <c r="BQ236" s="38"/>
    </row>
    <row r="237" spans="1:69" x14ac:dyDescent="0.2">
      <c r="A237" s="30" t="s">
        <v>24</v>
      </c>
      <c r="B237" s="30" t="s">
        <v>25</v>
      </c>
      <c r="C237" s="30">
        <f t="shared" si="3"/>
        <v>0</v>
      </c>
      <c r="D237" s="178"/>
      <c r="E237" s="179"/>
      <c r="F237" s="179"/>
      <c r="G237" s="179"/>
      <c r="H237" s="179"/>
      <c r="I237" s="179"/>
      <c r="J237" s="179"/>
      <c r="K237" s="179"/>
      <c r="L237" s="179"/>
      <c r="M237" s="179" t="s">
        <v>26</v>
      </c>
      <c r="N237" s="179" t="s">
        <v>26</v>
      </c>
      <c r="O237" s="179"/>
      <c r="P237" s="179"/>
      <c r="Q237" s="179"/>
      <c r="R237" s="179"/>
      <c r="S237" s="179"/>
      <c r="T237" s="179"/>
      <c r="U237" s="179"/>
      <c r="V237" s="180"/>
      <c r="W237" s="180"/>
      <c r="X237" s="179"/>
      <c r="Y237" s="179"/>
      <c r="Z237" s="179"/>
      <c r="AA237" s="78"/>
      <c r="AB237" s="179"/>
      <c r="AC237" s="179"/>
      <c r="AD237" s="81" t="s">
        <v>584</v>
      </c>
      <c r="AE237" s="179"/>
      <c r="AF237" s="179"/>
      <c r="AG237" s="179"/>
      <c r="AH237" s="81">
        <v>84289</v>
      </c>
      <c r="AI237" s="38"/>
      <c r="AJ237" s="38"/>
      <c r="AK237" s="81">
        <v>84309</v>
      </c>
      <c r="AL237" s="38"/>
      <c r="AM237" s="38"/>
      <c r="AN237" s="81">
        <v>84329</v>
      </c>
      <c r="AO237" s="38"/>
      <c r="AP237" s="38"/>
      <c r="AQ237" s="81">
        <v>84349</v>
      </c>
      <c r="AR237" s="38"/>
      <c r="AS237" s="38"/>
      <c r="AT237" s="81">
        <v>84369</v>
      </c>
      <c r="AU237" s="38"/>
      <c r="AV237" s="38"/>
      <c r="AW237" s="81">
        <v>79139</v>
      </c>
      <c r="AX237" s="38"/>
      <c r="AY237" s="38"/>
      <c r="AZ237" s="25">
        <v>116119</v>
      </c>
      <c r="BA237" s="38"/>
      <c r="BB237" s="38"/>
      <c r="BC237" s="25">
        <v>110429</v>
      </c>
      <c r="BD237" s="38"/>
      <c r="BE237" s="38"/>
      <c r="BF237" s="25"/>
      <c r="BG237" s="38"/>
      <c r="BH237" s="38"/>
      <c r="BI237" s="25"/>
      <c r="BJ237" s="38"/>
      <c r="BK237" s="38"/>
      <c r="BL237" s="25"/>
      <c r="BM237" s="38"/>
      <c r="BN237" s="38"/>
      <c r="BO237" s="25"/>
      <c r="BP237" s="38"/>
      <c r="BQ237" s="38"/>
    </row>
    <row r="238" spans="1:69" x14ac:dyDescent="0.2">
      <c r="A238" s="30" t="s">
        <v>24</v>
      </c>
      <c r="B238" s="30" t="s">
        <v>25</v>
      </c>
      <c r="C238" s="30">
        <f t="shared" si="3"/>
        <v>0</v>
      </c>
      <c r="D238" s="178"/>
      <c r="E238" s="179"/>
      <c r="F238" s="179"/>
      <c r="G238" s="179"/>
      <c r="H238" s="179"/>
      <c r="I238" s="179"/>
      <c r="J238" s="179"/>
      <c r="K238" s="179"/>
      <c r="L238" s="179"/>
      <c r="M238" s="179" t="s">
        <v>26</v>
      </c>
      <c r="N238" s="179" t="s">
        <v>26</v>
      </c>
      <c r="O238" s="179"/>
      <c r="P238" s="179"/>
      <c r="Q238" s="179"/>
      <c r="R238" s="179"/>
      <c r="S238" s="179"/>
      <c r="T238" s="179"/>
      <c r="U238" s="179"/>
      <c r="V238" s="180"/>
      <c r="W238" s="180"/>
      <c r="X238" s="179"/>
      <c r="Y238" s="179"/>
      <c r="Z238" s="179"/>
      <c r="AA238" s="78"/>
      <c r="AB238" s="179"/>
      <c r="AC238" s="179"/>
      <c r="AD238" s="81" t="s">
        <v>584</v>
      </c>
      <c r="AE238" s="179"/>
      <c r="AF238" s="179"/>
      <c r="AG238" s="179"/>
      <c r="AH238" s="81">
        <v>84289</v>
      </c>
      <c r="AI238" s="38"/>
      <c r="AJ238" s="38"/>
      <c r="AK238" s="81">
        <v>84309</v>
      </c>
      <c r="AL238" s="38"/>
      <c r="AM238" s="38"/>
      <c r="AN238" s="81">
        <v>84329</v>
      </c>
      <c r="AO238" s="38"/>
      <c r="AP238" s="38"/>
      <c r="AQ238" s="81">
        <v>84349</v>
      </c>
      <c r="AR238" s="38"/>
      <c r="AS238" s="38"/>
      <c r="AT238" s="81">
        <v>84369</v>
      </c>
      <c r="AU238" s="38"/>
      <c r="AV238" s="38"/>
      <c r="AW238" s="81">
        <v>79139</v>
      </c>
      <c r="AX238" s="38"/>
      <c r="AY238" s="38"/>
      <c r="AZ238" s="25">
        <v>116119</v>
      </c>
      <c r="BA238" s="38"/>
      <c r="BB238" s="38"/>
      <c r="BC238" s="25">
        <v>110429</v>
      </c>
      <c r="BD238" s="38"/>
      <c r="BE238" s="38"/>
      <c r="BF238" s="25"/>
      <c r="BG238" s="38"/>
      <c r="BH238" s="38"/>
      <c r="BI238" s="25"/>
      <c r="BJ238" s="38"/>
      <c r="BK238" s="38"/>
      <c r="BL238" s="25"/>
      <c r="BM238" s="38"/>
      <c r="BN238" s="38"/>
      <c r="BO238" s="25"/>
      <c r="BP238" s="38"/>
      <c r="BQ238" s="38"/>
    </row>
    <row r="239" spans="1:69" x14ac:dyDescent="0.2">
      <c r="A239" s="30" t="s">
        <v>24</v>
      </c>
      <c r="B239" s="30" t="s">
        <v>25</v>
      </c>
      <c r="C239" s="30">
        <f t="shared" si="3"/>
        <v>0</v>
      </c>
      <c r="D239" s="178"/>
      <c r="E239" s="179"/>
      <c r="F239" s="179"/>
      <c r="G239" s="179"/>
      <c r="H239" s="179"/>
      <c r="I239" s="179"/>
      <c r="J239" s="179"/>
      <c r="K239" s="179"/>
      <c r="L239" s="179"/>
      <c r="M239" s="179" t="s">
        <v>26</v>
      </c>
      <c r="N239" s="179" t="s">
        <v>26</v>
      </c>
      <c r="O239" s="179"/>
      <c r="P239" s="179"/>
      <c r="Q239" s="179"/>
      <c r="R239" s="179"/>
      <c r="S239" s="179"/>
      <c r="T239" s="179"/>
      <c r="U239" s="179"/>
      <c r="V239" s="180"/>
      <c r="W239" s="180"/>
      <c r="X239" s="179"/>
      <c r="Y239" s="179"/>
      <c r="Z239" s="179"/>
      <c r="AA239" s="78"/>
      <c r="AB239" s="179"/>
      <c r="AC239" s="179"/>
      <c r="AD239" s="81" t="s">
        <v>584</v>
      </c>
      <c r="AE239" s="179"/>
      <c r="AF239" s="179"/>
      <c r="AG239" s="179"/>
      <c r="AH239" s="81">
        <v>84289</v>
      </c>
      <c r="AI239" s="38"/>
      <c r="AJ239" s="38"/>
      <c r="AK239" s="81">
        <v>84309</v>
      </c>
      <c r="AL239" s="38"/>
      <c r="AM239" s="38"/>
      <c r="AN239" s="81">
        <v>84329</v>
      </c>
      <c r="AO239" s="38"/>
      <c r="AP239" s="38"/>
      <c r="AQ239" s="81">
        <v>84349</v>
      </c>
      <c r="AR239" s="38"/>
      <c r="AS239" s="38"/>
      <c r="AT239" s="81">
        <v>84369</v>
      </c>
      <c r="AU239" s="38"/>
      <c r="AV239" s="38"/>
      <c r="AW239" s="81">
        <v>79139</v>
      </c>
      <c r="AX239" s="38"/>
      <c r="AY239" s="38"/>
      <c r="AZ239" s="25">
        <v>116119</v>
      </c>
      <c r="BA239" s="38"/>
      <c r="BB239" s="38"/>
      <c r="BC239" s="25">
        <v>110429</v>
      </c>
      <c r="BD239" s="38"/>
      <c r="BE239" s="38"/>
      <c r="BF239" s="25"/>
      <c r="BG239" s="38"/>
      <c r="BH239" s="38"/>
      <c r="BI239" s="25"/>
      <c r="BJ239" s="38"/>
      <c r="BK239" s="38"/>
      <c r="BL239" s="25"/>
      <c r="BM239" s="38"/>
      <c r="BN239" s="38"/>
      <c r="BO239" s="25"/>
      <c r="BP239" s="38"/>
      <c r="BQ239" s="38"/>
    </row>
    <row r="240" spans="1:69" x14ac:dyDescent="0.2">
      <c r="A240" s="30" t="s">
        <v>24</v>
      </c>
      <c r="B240" s="30" t="s">
        <v>25</v>
      </c>
      <c r="C240" s="30">
        <f t="shared" si="3"/>
        <v>0</v>
      </c>
      <c r="D240" s="178"/>
      <c r="E240" s="179"/>
      <c r="F240" s="179"/>
      <c r="G240" s="179"/>
      <c r="H240" s="179"/>
      <c r="I240" s="179"/>
      <c r="J240" s="179"/>
      <c r="K240" s="179"/>
      <c r="L240" s="179"/>
      <c r="M240" s="179" t="s">
        <v>26</v>
      </c>
      <c r="N240" s="179" t="s">
        <v>26</v>
      </c>
      <c r="O240" s="179"/>
      <c r="P240" s="179"/>
      <c r="Q240" s="179"/>
      <c r="R240" s="179"/>
      <c r="S240" s="179"/>
      <c r="T240" s="179"/>
      <c r="U240" s="179"/>
      <c r="V240" s="180"/>
      <c r="W240" s="180"/>
      <c r="X240" s="179"/>
      <c r="Y240" s="179"/>
      <c r="Z240" s="179"/>
      <c r="AA240" s="78"/>
      <c r="AB240" s="179"/>
      <c r="AC240" s="179"/>
      <c r="AD240" s="81" t="s">
        <v>584</v>
      </c>
      <c r="AE240" s="179"/>
      <c r="AF240" s="179"/>
      <c r="AG240" s="179"/>
      <c r="AH240" s="81">
        <v>84289</v>
      </c>
      <c r="AI240" s="38"/>
      <c r="AJ240" s="38"/>
      <c r="AK240" s="81">
        <v>84309</v>
      </c>
      <c r="AL240" s="38"/>
      <c r="AM240" s="38"/>
      <c r="AN240" s="81">
        <v>84329</v>
      </c>
      <c r="AO240" s="38"/>
      <c r="AP240" s="38"/>
      <c r="AQ240" s="81">
        <v>84349</v>
      </c>
      <c r="AR240" s="38"/>
      <c r="AS240" s="38"/>
      <c r="AT240" s="81">
        <v>84369</v>
      </c>
      <c r="AU240" s="38"/>
      <c r="AV240" s="38"/>
      <c r="AW240" s="81">
        <v>79139</v>
      </c>
      <c r="AX240" s="38"/>
      <c r="AY240" s="38"/>
      <c r="AZ240" s="25">
        <v>116119</v>
      </c>
      <c r="BA240" s="38"/>
      <c r="BB240" s="38"/>
      <c r="BC240" s="25">
        <v>110429</v>
      </c>
      <c r="BD240" s="38"/>
      <c r="BE240" s="38"/>
      <c r="BF240" s="25"/>
      <c r="BG240" s="38"/>
      <c r="BH240" s="38"/>
      <c r="BI240" s="25"/>
      <c r="BJ240" s="38"/>
      <c r="BK240" s="38"/>
      <c r="BL240" s="25"/>
      <c r="BM240" s="38"/>
      <c r="BN240" s="38"/>
      <c r="BO240" s="25"/>
      <c r="BP240" s="38"/>
      <c r="BQ240" s="38"/>
    </row>
    <row r="241" spans="1:69" x14ac:dyDescent="0.2">
      <c r="A241" s="30" t="s">
        <v>24</v>
      </c>
      <c r="B241" s="30" t="s">
        <v>25</v>
      </c>
      <c r="C241" s="30">
        <f t="shared" si="3"/>
        <v>0</v>
      </c>
      <c r="D241" s="178"/>
      <c r="E241" s="179"/>
      <c r="F241" s="179"/>
      <c r="G241" s="179"/>
      <c r="H241" s="179"/>
      <c r="I241" s="179"/>
      <c r="J241" s="179"/>
      <c r="K241" s="179"/>
      <c r="L241" s="179"/>
      <c r="M241" s="179" t="s">
        <v>26</v>
      </c>
      <c r="N241" s="179" t="s">
        <v>26</v>
      </c>
      <c r="O241" s="179"/>
      <c r="P241" s="179"/>
      <c r="Q241" s="179"/>
      <c r="R241" s="179"/>
      <c r="S241" s="179"/>
      <c r="T241" s="179"/>
      <c r="U241" s="179"/>
      <c r="V241" s="180"/>
      <c r="W241" s="180"/>
      <c r="X241" s="179"/>
      <c r="Y241" s="179"/>
      <c r="Z241" s="179"/>
      <c r="AA241" s="78"/>
      <c r="AB241" s="179"/>
      <c r="AC241" s="179"/>
      <c r="AD241" s="81" t="s">
        <v>584</v>
      </c>
      <c r="AE241" s="179"/>
      <c r="AF241" s="179"/>
      <c r="AG241" s="179"/>
      <c r="AH241" s="81">
        <v>84289</v>
      </c>
      <c r="AI241" s="38"/>
      <c r="AJ241" s="38"/>
      <c r="AK241" s="81">
        <v>84309</v>
      </c>
      <c r="AL241" s="38"/>
      <c r="AM241" s="38"/>
      <c r="AN241" s="81">
        <v>84329</v>
      </c>
      <c r="AO241" s="38"/>
      <c r="AP241" s="38"/>
      <c r="AQ241" s="81">
        <v>84349</v>
      </c>
      <c r="AR241" s="38"/>
      <c r="AS241" s="38"/>
      <c r="AT241" s="81">
        <v>84369</v>
      </c>
      <c r="AU241" s="38"/>
      <c r="AV241" s="38"/>
      <c r="AW241" s="81">
        <v>79139</v>
      </c>
      <c r="AX241" s="38"/>
      <c r="AY241" s="38"/>
      <c r="AZ241" s="25">
        <v>116119</v>
      </c>
      <c r="BA241" s="38"/>
      <c r="BB241" s="38"/>
      <c r="BC241" s="25">
        <v>110429</v>
      </c>
      <c r="BD241" s="38"/>
      <c r="BE241" s="38"/>
      <c r="BF241" s="25"/>
      <c r="BG241" s="38"/>
      <c r="BH241" s="38"/>
      <c r="BI241" s="25"/>
      <c r="BJ241" s="38"/>
      <c r="BK241" s="38"/>
      <c r="BL241" s="25"/>
      <c r="BM241" s="38"/>
      <c r="BN241" s="38"/>
      <c r="BO241" s="25"/>
      <c r="BP241" s="38"/>
      <c r="BQ241" s="38"/>
    </row>
    <row r="242" spans="1:69" x14ac:dyDescent="0.2">
      <c r="A242" s="30" t="s">
        <v>24</v>
      </c>
      <c r="B242" s="30" t="s">
        <v>25</v>
      </c>
      <c r="C242" s="30">
        <f t="shared" si="3"/>
        <v>0</v>
      </c>
      <c r="D242" s="178"/>
      <c r="E242" s="179"/>
      <c r="F242" s="179"/>
      <c r="G242" s="179"/>
      <c r="H242" s="179"/>
      <c r="I242" s="179"/>
      <c r="J242" s="179"/>
      <c r="K242" s="179"/>
      <c r="L242" s="179"/>
      <c r="M242" s="179" t="s">
        <v>26</v>
      </c>
      <c r="N242" s="179" t="s">
        <v>26</v>
      </c>
      <c r="O242" s="179"/>
      <c r="P242" s="179"/>
      <c r="Q242" s="179"/>
      <c r="R242" s="179"/>
      <c r="S242" s="179"/>
      <c r="T242" s="179"/>
      <c r="U242" s="179"/>
      <c r="V242" s="180"/>
      <c r="W242" s="180"/>
      <c r="X242" s="179"/>
      <c r="Y242" s="179"/>
      <c r="Z242" s="179"/>
      <c r="AA242" s="78"/>
      <c r="AB242" s="179"/>
      <c r="AC242" s="179"/>
      <c r="AD242" s="81" t="s">
        <v>584</v>
      </c>
      <c r="AE242" s="179"/>
      <c r="AF242" s="179"/>
      <c r="AG242" s="179"/>
      <c r="AH242" s="81">
        <v>84289</v>
      </c>
      <c r="AI242" s="38"/>
      <c r="AJ242" s="38"/>
      <c r="AK242" s="81">
        <v>84309</v>
      </c>
      <c r="AL242" s="38"/>
      <c r="AM242" s="38"/>
      <c r="AN242" s="81">
        <v>84329</v>
      </c>
      <c r="AO242" s="38"/>
      <c r="AP242" s="38"/>
      <c r="AQ242" s="81">
        <v>84349</v>
      </c>
      <c r="AR242" s="38"/>
      <c r="AS242" s="38"/>
      <c r="AT242" s="81">
        <v>84369</v>
      </c>
      <c r="AU242" s="38"/>
      <c r="AV242" s="38"/>
      <c r="AW242" s="81">
        <v>79139</v>
      </c>
      <c r="AX242" s="38"/>
      <c r="AY242" s="38"/>
      <c r="AZ242" s="25">
        <v>116119</v>
      </c>
      <c r="BA242" s="38"/>
      <c r="BB242" s="38"/>
      <c r="BC242" s="25">
        <v>110429</v>
      </c>
      <c r="BD242" s="38"/>
      <c r="BE242" s="38"/>
      <c r="BF242" s="25"/>
      <c r="BG242" s="38"/>
      <c r="BH242" s="38"/>
      <c r="BI242" s="25"/>
      <c r="BJ242" s="38"/>
      <c r="BK242" s="38"/>
      <c r="BL242" s="25"/>
      <c r="BM242" s="38"/>
      <c r="BN242" s="38"/>
      <c r="BO242" s="25"/>
      <c r="BP242" s="38"/>
      <c r="BQ242" s="38"/>
    </row>
    <row r="243" spans="1:69" x14ac:dyDescent="0.2">
      <c r="A243" s="30" t="s">
        <v>24</v>
      </c>
      <c r="B243" s="30" t="s">
        <v>25</v>
      </c>
      <c r="C243" s="30">
        <f t="shared" si="3"/>
        <v>0</v>
      </c>
      <c r="D243" s="178"/>
      <c r="E243" s="179"/>
      <c r="F243" s="179"/>
      <c r="G243" s="179"/>
      <c r="H243" s="179"/>
      <c r="I243" s="179"/>
      <c r="J243" s="179"/>
      <c r="K243" s="179"/>
      <c r="L243" s="179"/>
      <c r="M243" s="179" t="s">
        <v>26</v>
      </c>
      <c r="N243" s="179" t="s">
        <v>26</v>
      </c>
      <c r="O243" s="179"/>
      <c r="P243" s="179"/>
      <c r="Q243" s="179"/>
      <c r="R243" s="179"/>
      <c r="S243" s="179"/>
      <c r="T243" s="179"/>
      <c r="U243" s="179"/>
      <c r="V243" s="180"/>
      <c r="W243" s="180"/>
      <c r="X243" s="179"/>
      <c r="Y243" s="179"/>
      <c r="Z243" s="179"/>
      <c r="AA243" s="78"/>
      <c r="AB243" s="179"/>
      <c r="AC243" s="179"/>
      <c r="AD243" s="81" t="s">
        <v>584</v>
      </c>
      <c r="AE243" s="179"/>
      <c r="AF243" s="179"/>
      <c r="AG243" s="179"/>
      <c r="AH243" s="81">
        <v>84289</v>
      </c>
      <c r="AI243" s="38"/>
      <c r="AJ243" s="38"/>
      <c r="AK243" s="81">
        <v>84309</v>
      </c>
      <c r="AL243" s="38"/>
      <c r="AM243" s="38"/>
      <c r="AN243" s="81">
        <v>84329</v>
      </c>
      <c r="AO243" s="38"/>
      <c r="AP243" s="38"/>
      <c r="AQ243" s="81">
        <v>84349</v>
      </c>
      <c r="AR243" s="38"/>
      <c r="AS243" s="38"/>
      <c r="AT243" s="81">
        <v>84369</v>
      </c>
      <c r="AU243" s="38"/>
      <c r="AV243" s="38"/>
      <c r="AW243" s="81">
        <v>79139</v>
      </c>
      <c r="AX243" s="38"/>
      <c r="AY243" s="38"/>
      <c r="AZ243" s="25">
        <v>116119</v>
      </c>
      <c r="BA243" s="38"/>
      <c r="BB243" s="38"/>
      <c r="BC243" s="25">
        <v>110429</v>
      </c>
      <c r="BD243" s="38"/>
      <c r="BE243" s="38"/>
      <c r="BF243" s="25"/>
      <c r="BG243" s="38"/>
      <c r="BH243" s="38"/>
      <c r="BI243" s="25"/>
      <c r="BJ243" s="38"/>
      <c r="BK243" s="38"/>
      <c r="BL243" s="25"/>
      <c r="BM243" s="38"/>
      <c r="BN243" s="38"/>
      <c r="BO243" s="25"/>
      <c r="BP243" s="38"/>
      <c r="BQ243" s="38"/>
    </row>
    <row r="244" spans="1:69" x14ac:dyDescent="0.2">
      <c r="A244" s="30" t="s">
        <v>24</v>
      </c>
      <c r="B244" s="30" t="s">
        <v>25</v>
      </c>
      <c r="C244" s="30">
        <f t="shared" si="3"/>
        <v>0</v>
      </c>
      <c r="D244" s="178"/>
      <c r="E244" s="179"/>
      <c r="F244" s="179"/>
      <c r="G244" s="179"/>
      <c r="H244" s="179"/>
      <c r="I244" s="179"/>
      <c r="J244" s="179"/>
      <c r="K244" s="179"/>
      <c r="L244" s="179"/>
      <c r="M244" s="179" t="s">
        <v>26</v>
      </c>
      <c r="N244" s="179" t="s">
        <v>26</v>
      </c>
      <c r="O244" s="179"/>
      <c r="P244" s="179"/>
      <c r="Q244" s="179"/>
      <c r="R244" s="179"/>
      <c r="S244" s="179"/>
      <c r="T244" s="179"/>
      <c r="U244" s="179"/>
      <c r="V244" s="180"/>
      <c r="W244" s="180"/>
      <c r="X244" s="179"/>
      <c r="Y244" s="179"/>
      <c r="Z244" s="179"/>
      <c r="AA244" s="78"/>
      <c r="AB244" s="179"/>
      <c r="AC244" s="179"/>
      <c r="AD244" s="81" t="s">
        <v>584</v>
      </c>
      <c r="AE244" s="179"/>
      <c r="AF244" s="179"/>
      <c r="AG244" s="179"/>
      <c r="AH244" s="81">
        <v>84289</v>
      </c>
      <c r="AI244" s="38"/>
      <c r="AJ244" s="38"/>
      <c r="AK244" s="81">
        <v>84309</v>
      </c>
      <c r="AL244" s="38"/>
      <c r="AM244" s="38"/>
      <c r="AN244" s="81">
        <v>84329</v>
      </c>
      <c r="AO244" s="38"/>
      <c r="AP244" s="38"/>
      <c r="AQ244" s="81">
        <v>84349</v>
      </c>
      <c r="AR244" s="38"/>
      <c r="AS244" s="38"/>
      <c r="AT244" s="81">
        <v>84369</v>
      </c>
      <c r="AU244" s="38"/>
      <c r="AV244" s="38"/>
      <c r="AW244" s="81">
        <v>79139</v>
      </c>
      <c r="AX244" s="38"/>
      <c r="AY244" s="38"/>
      <c r="AZ244" s="25">
        <v>116119</v>
      </c>
      <c r="BA244" s="38"/>
      <c r="BB244" s="38"/>
      <c r="BC244" s="25">
        <v>110429</v>
      </c>
      <c r="BD244" s="38"/>
      <c r="BE244" s="38"/>
      <c r="BF244" s="25"/>
      <c r="BG244" s="38"/>
      <c r="BH244" s="38"/>
      <c r="BI244" s="25"/>
      <c r="BJ244" s="38"/>
      <c r="BK244" s="38"/>
      <c r="BL244" s="25"/>
      <c r="BM244" s="38"/>
      <c r="BN244" s="38"/>
      <c r="BO244" s="25"/>
      <c r="BP244" s="38"/>
      <c r="BQ244" s="38"/>
    </row>
    <row r="245" spans="1:69" x14ac:dyDescent="0.2">
      <c r="A245" s="30" t="s">
        <v>24</v>
      </c>
      <c r="B245" s="30" t="s">
        <v>25</v>
      </c>
      <c r="C245" s="30">
        <f t="shared" si="3"/>
        <v>0</v>
      </c>
      <c r="D245" s="178"/>
      <c r="E245" s="179"/>
      <c r="F245" s="179"/>
      <c r="G245" s="179"/>
      <c r="H245" s="179"/>
      <c r="I245" s="179"/>
      <c r="J245" s="179"/>
      <c r="K245" s="179"/>
      <c r="L245" s="179"/>
      <c r="M245" s="179" t="s">
        <v>26</v>
      </c>
      <c r="N245" s="179" t="s">
        <v>26</v>
      </c>
      <c r="O245" s="179"/>
      <c r="P245" s="179"/>
      <c r="Q245" s="179"/>
      <c r="R245" s="179"/>
      <c r="S245" s="179"/>
      <c r="T245" s="179"/>
      <c r="U245" s="179"/>
      <c r="V245" s="180"/>
      <c r="W245" s="180"/>
      <c r="X245" s="179"/>
      <c r="Y245" s="179"/>
      <c r="Z245" s="179"/>
      <c r="AA245" s="78"/>
      <c r="AB245" s="179"/>
      <c r="AC245" s="179"/>
      <c r="AD245" s="81" t="s">
        <v>584</v>
      </c>
      <c r="AE245" s="179"/>
      <c r="AF245" s="179"/>
      <c r="AG245" s="179"/>
      <c r="AH245" s="81">
        <v>84289</v>
      </c>
      <c r="AI245" s="38"/>
      <c r="AJ245" s="38"/>
      <c r="AK245" s="81">
        <v>84309</v>
      </c>
      <c r="AL245" s="38"/>
      <c r="AM245" s="38"/>
      <c r="AN245" s="81">
        <v>84329</v>
      </c>
      <c r="AO245" s="38"/>
      <c r="AP245" s="38"/>
      <c r="AQ245" s="81">
        <v>84349</v>
      </c>
      <c r="AR245" s="38"/>
      <c r="AS245" s="38"/>
      <c r="AT245" s="81">
        <v>84369</v>
      </c>
      <c r="AU245" s="38"/>
      <c r="AV245" s="38"/>
      <c r="AW245" s="81">
        <v>79139</v>
      </c>
      <c r="AX245" s="38"/>
      <c r="AY245" s="38"/>
      <c r="AZ245" s="25">
        <v>116119</v>
      </c>
      <c r="BA245" s="38"/>
      <c r="BB245" s="38"/>
      <c r="BC245" s="25">
        <v>110429</v>
      </c>
      <c r="BD245" s="38"/>
      <c r="BE245" s="38"/>
      <c r="BF245" s="25"/>
      <c r="BG245" s="38"/>
      <c r="BH245" s="38"/>
      <c r="BI245" s="25"/>
      <c r="BJ245" s="38"/>
      <c r="BK245" s="38"/>
      <c r="BL245" s="25"/>
      <c r="BM245" s="38"/>
      <c r="BN245" s="38"/>
      <c r="BO245" s="25"/>
      <c r="BP245" s="38"/>
      <c r="BQ245" s="38"/>
    </row>
    <row r="246" spans="1:69" x14ac:dyDescent="0.2">
      <c r="A246" s="30" t="s">
        <v>24</v>
      </c>
      <c r="B246" s="30" t="s">
        <v>25</v>
      </c>
      <c r="C246" s="30">
        <f t="shared" si="3"/>
        <v>0</v>
      </c>
      <c r="D246" s="178"/>
      <c r="E246" s="179"/>
      <c r="F246" s="179"/>
      <c r="G246" s="179"/>
      <c r="H246" s="179"/>
      <c r="I246" s="179"/>
      <c r="J246" s="179"/>
      <c r="K246" s="179"/>
      <c r="L246" s="179"/>
      <c r="M246" s="179" t="s">
        <v>26</v>
      </c>
      <c r="N246" s="179" t="s">
        <v>26</v>
      </c>
      <c r="O246" s="179"/>
      <c r="P246" s="179"/>
      <c r="Q246" s="179"/>
      <c r="R246" s="179"/>
      <c r="S246" s="179"/>
      <c r="T246" s="179"/>
      <c r="U246" s="179"/>
      <c r="V246" s="180"/>
      <c r="W246" s="180"/>
      <c r="X246" s="179"/>
      <c r="Y246" s="179"/>
      <c r="Z246" s="179"/>
      <c r="AA246" s="78"/>
      <c r="AB246" s="179"/>
      <c r="AC246" s="179"/>
      <c r="AD246" s="81" t="s">
        <v>584</v>
      </c>
      <c r="AE246" s="179"/>
      <c r="AF246" s="179"/>
      <c r="AG246" s="179"/>
      <c r="AH246" s="81">
        <v>84289</v>
      </c>
      <c r="AI246" s="38"/>
      <c r="AJ246" s="38"/>
      <c r="AK246" s="81">
        <v>84309</v>
      </c>
      <c r="AL246" s="38"/>
      <c r="AM246" s="38"/>
      <c r="AN246" s="81">
        <v>84329</v>
      </c>
      <c r="AO246" s="38"/>
      <c r="AP246" s="38"/>
      <c r="AQ246" s="81">
        <v>84349</v>
      </c>
      <c r="AR246" s="38"/>
      <c r="AS246" s="38"/>
      <c r="AT246" s="81">
        <v>84369</v>
      </c>
      <c r="AU246" s="38"/>
      <c r="AV246" s="38"/>
      <c r="AW246" s="81">
        <v>79139</v>
      </c>
      <c r="AX246" s="38"/>
      <c r="AY246" s="38"/>
      <c r="AZ246" s="25">
        <v>116119</v>
      </c>
      <c r="BA246" s="38"/>
      <c r="BB246" s="38"/>
      <c r="BC246" s="25">
        <v>110429</v>
      </c>
      <c r="BD246" s="38"/>
      <c r="BE246" s="38"/>
      <c r="BF246" s="25"/>
      <c r="BG246" s="38"/>
      <c r="BH246" s="38"/>
      <c r="BI246" s="25"/>
      <c r="BJ246" s="38"/>
      <c r="BK246" s="38"/>
      <c r="BL246" s="25"/>
      <c r="BM246" s="38"/>
      <c r="BN246" s="38"/>
      <c r="BO246" s="25"/>
      <c r="BP246" s="38"/>
      <c r="BQ246" s="38"/>
    </row>
    <row r="247" spans="1:69" x14ac:dyDescent="0.2">
      <c r="A247" s="30" t="s">
        <v>24</v>
      </c>
      <c r="B247" s="30" t="s">
        <v>25</v>
      </c>
      <c r="C247" s="30">
        <f t="shared" si="3"/>
        <v>0</v>
      </c>
      <c r="D247" s="178"/>
      <c r="E247" s="179"/>
      <c r="F247" s="179"/>
      <c r="G247" s="179"/>
      <c r="H247" s="179"/>
      <c r="I247" s="179"/>
      <c r="J247" s="179"/>
      <c r="K247" s="179"/>
      <c r="L247" s="179"/>
      <c r="M247" s="179" t="s">
        <v>26</v>
      </c>
      <c r="N247" s="179" t="s">
        <v>26</v>
      </c>
      <c r="O247" s="179"/>
      <c r="P247" s="179"/>
      <c r="Q247" s="179"/>
      <c r="R247" s="179"/>
      <c r="S247" s="179"/>
      <c r="T247" s="179"/>
      <c r="U247" s="179"/>
      <c r="V247" s="180"/>
      <c r="W247" s="180"/>
      <c r="X247" s="179"/>
      <c r="Y247" s="179"/>
      <c r="Z247" s="179"/>
      <c r="AA247" s="78"/>
      <c r="AB247" s="179"/>
      <c r="AC247" s="179"/>
      <c r="AD247" s="81" t="s">
        <v>584</v>
      </c>
      <c r="AE247" s="179"/>
      <c r="AF247" s="179"/>
      <c r="AG247" s="179"/>
      <c r="AH247" s="81">
        <v>84289</v>
      </c>
      <c r="AI247" s="38"/>
      <c r="AJ247" s="38"/>
      <c r="AK247" s="81">
        <v>84309</v>
      </c>
      <c r="AL247" s="38"/>
      <c r="AM247" s="38"/>
      <c r="AN247" s="81">
        <v>84329</v>
      </c>
      <c r="AO247" s="38"/>
      <c r="AP247" s="38"/>
      <c r="AQ247" s="81">
        <v>84349</v>
      </c>
      <c r="AR247" s="38"/>
      <c r="AS247" s="38"/>
      <c r="AT247" s="81">
        <v>84369</v>
      </c>
      <c r="AU247" s="38"/>
      <c r="AV247" s="38"/>
      <c r="AW247" s="81">
        <v>79139</v>
      </c>
      <c r="AX247" s="38"/>
      <c r="AY247" s="38"/>
      <c r="AZ247" s="25">
        <v>116119</v>
      </c>
      <c r="BA247" s="38"/>
      <c r="BB247" s="38"/>
      <c r="BC247" s="25">
        <v>110429</v>
      </c>
      <c r="BD247" s="38"/>
      <c r="BE247" s="38"/>
      <c r="BF247" s="25"/>
      <c r="BG247" s="38"/>
      <c r="BH247" s="38"/>
      <c r="BI247" s="25"/>
      <c r="BJ247" s="38"/>
      <c r="BK247" s="38"/>
      <c r="BL247" s="25"/>
      <c r="BM247" s="38"/>
      <c r="BN247" s="38"/>
      <c r="BO247" s="25"/>
      <c r="BP247" s="38"/>
      <c r="BQ247" s="38"/>
    </row>
    <row r="248" spans="1:69" x14ac:dyDescent="0.2">
      <c r="A248" s="30" t="s">
        <v>24</v>
      </c>
      <c r="B248" s="30" t="s">
        <v>25</v>
      </c>
      <c r="C248" s="30">
        <f t="shared" si="3"/>
        <v>0</v>
      </c>
      <c r="D248" s="178"/>
      <c r="E248" s="179"/>
      <c r="F248" s="179"/>
      <c r="G248" s="179"/>
      <c r="H248" s="179"/>
      <c r="I248" s="179"/>
      <c r="J248" s="179"/>
      <c r="K248" s="179"/>
      <c r="L248" s="179"/>
      <c r="M248" s="179" t="s">
        <v>26</v>
      </c>
      <c r="N248" s="179" t="s">
        <v>26</v>
      </c>
      <c r="O248" s="179"/>
      <c r="P248" s="179"/>
      <c r="Q248" s="179"/>
      <c r="R248" s="179"/>
      <c r="S248" s="179"/>
      <c r="T248" s="179"/>
      <c r="U248" s="179"/>
      <c r="V248" s="180"/>
      <c r="W248" s="180"/>
      <c r="X248" s="179"/>
      <c r="Y248" s="179"/>
      <c r="Z248" s="179"/>
      <c r="AA248" s="78"/>
      <c r="AB248" s="179"/>
      <c r="AC248" s="179"/>
      <c r="AD248" s="81" t="s">
        <v>584</v>
      </c>
      <c r="AE248" s="179"/>
      <c r="AF248" s="179"/>
      <c r="AG248" s="179"/>
      <c r="AH248" s="81">
        <v>84289</v>
      </c>
      <c r="AI248" s="38"/>
      <c r="AJ248" s="38"/>
      <c r="AK248" s="81">
        <v>84309</v>
      </c>
      <c r="AL248" s="38"/>
      <c r="AM248" s="38"/>
      <c r="AN248" s="81">
        <v>84329</v>
      </c>
      <c r="AO248" s="38"/>
      <c r="AP248" s="38"/>
      <c r="AQ248" s="81">
        <v>84349</v>
      </c>
      <c r="AR248" s="38"/>
      <c r="AS248" s="38"/>
      <c r="AT248" s="81">
        <v>84369</v>
      </c>
      <c r="AU248" s="38"/>
      <c r="AV248" s="38"/>
      <c r="AW248" s="81">
        <v>79139</v>
      </c>
      <c r="AX248" s="38"/>
      <c r="AY248" s="38"/>
      <c r="AZ248" s="25">
        <v>116119</v>
      </c>
      <c r="BA248" s="38"/>
      <c r="BB248" s="38"/>
      <c r="BC248" s="25">
        <v>110429</v>
      </c>
      <c r="BD248" s="38"/>
      <c r="BE248" s="38"/>
      <c r="BF248" s="25"/>
      <c r="BG248" s="38"/>
      <c r="BH248" s="38"/>
      <c r="BI248" s="25"/>
      <c r="BJ248" s="38"/>
      <c r="BK248" s="38"/>
      <c r="BL248" s="25"/>
      <c r="BM248" s="38"/>
      <c r="BN248" s="38"/>
      <c r="BO248" s="25"/>
      <c r="BP248" s="38"/>
      <c r="BQ248" s="38"/>
    </row>
    <row r="249" spans="1:69" x14ac:dyDescent="0.2">
      <c r="A249" s="30" t="s">
        <v>24</v>
      </c>
      <c r="B249" s="30" t="s">
        <v>25</v>
      </c>
      <c r="C249" s="30">
        <f t="shared" si="3"/>
        <v>0</v>
      </c>
      <c r="D249" s="178"/>
      <c r="E249" s="179"/>
      <c r="F249" s="179"/>
      <c r="G249" s="179"/>
      <c r="H249" s="179"/>
      <c r="I249" s="179"/>
      <c r="J249" s="179"/>
      <c r="K249" s="179"/>
      <c r="L249" s="179"/>
      <c r="M249" s="179" t="s">
        <v>26</v>
      </c>
      <c r="N249" s="179" t="s">
        <v>26</v>
      </c>
      <c r="O249" s="179"/>
      <c r="P249" s="179"/>
      <c r="Q249" s="179"/>
      <c r="R249" s="179"/>
      <c r="S249" s="179"/>
      <c r="T249" s="179"/>
      <c r="U249" s="179"/>
      <c r="V249" s="180"/>
      <c r="W249" s="180"/>
      <c r="X249" s="179"/>
      <c r="Y249" s="179"/>
      <c r="Z249" s="179"/>
      <c r="AA249" s="78"/>
      <c r="AB249" s="179"/>
      <c r="AC249" s="179"/>
      <c r="AD249" s="81" t="s">
        <v>584</v>
      </c>
      <c r="AE249" s="179"/>
      <c r="AF249" s="179"/>
      <c r="AG249" s="179"/>
      <c r="AH249" s="81">
        <v>84289</v>
      </c>
      <c r="AI249" s="38"/>
      <c r="AJ249" s="38"/>
      <c r="AK249" s="81">
        <v>84309</v>
      </c>
      <c r="AL249" s="38"/>
      <c r="AM249" s="38"/>
      <c r="AN249" s="81">
        <v>84329</v>
      </c>
      <c r="AO249" s="38"/>
      <c r="AP249" s="38"/>
      <c r="AQ249" s="81">
        <v>84349</v>
      </c>
      <c r="AR249" s="38"/>
      <c r="AS249" s="38"/>
      <c r="AT249" s="81">
        <v>84369</v>
      </c>
      <c r="AU249" s="38"/>
      <c r="AV249" s="38"/>
      <c r="AW249" s="81">
        <v>79139</v>
      </c>
      <c r="AX249" s="38"/>
      <c r="AY249" s="38"/>
      <c r="AZ249" s="25">
        <v>116119</v>
      </c>
      <c r="BA249" s="38"/>
      <c r="BB249" s="38"/>
      <c r="BC249" s="25">
        <v>110429</v>
      </c>
      <c r="BD249" s="38"/>
      <c r="BE249" s="38"/>
      <c r="BF249" s="25"/>
      <c r="BG249" s="38"/>
      <c r="BH249" s="38"/>
      <c r="BI249" s="25"/>
      <c r="BJ249" s="38"/>
      <c r="BK249" s="38"/>
      <c r="BL249" s="25"/>
      <c r="BM249" s="38"/>
      <c r="BN249" s="38"/>
      <c r="BO249" s="25"/>
      <c r="BP249" s="38"/>
      <c r="BQ249" s="38"/>
    </row>
    <row r="250" spans="1:69" x14ac:dyDescent="0.2">
      <c r="A250" s="30" t="s">
        <v>24</v>
      </c>
      <c r="B250" s="30" t="s">
        <v>25</v>
      </c>
      <c r="C250" s="30">
        <f t="shared" si="3"/>
        <v>0</v>
      </c>
      <c r="D250" s="178"/>
      <c r="E250" s="179"/>
      <c r="F250" s="179"/>
      <c r="G250" s="179"/>
      <c r="H250" s="179"/>
      <c r="I250" s="179"/>
      <c r="J250" s="179"/>
      <c r="K250" s="179"/>
      <c r="L250" s="179"/>
      <c r="M250" s="179" t="s">
        <v>26</v>
      </c>
      <c r="N250" s="179" t="s">
        <v>26</v>
      </c>
      <c r="O250" s="179"/>
      <c r="P250" s="179"/>
      <c r="Q250" s="179"/>
      <c r="R250" s="179"/>
      <c r="S250" s="179"/>
      <c r="T250" s="179"/>
      <c r="U250" s="179"/>
      <c r="V250" s="180"/>
      <c r="W250" s="180"/>
      <c r="X250" s="179"/>
      <c r="Y250" s="179"/>
      <c r="Z250" s="179"/>
      <c r="AA250" s="78"/>
      <c r="AB250" s="179"/>
      <c r="AC250" s="179"/>
      <c r="AD250" s="81" t="s">
        <v>584</v>
      </c>
      <c r="AE250" s="179"/>
      <c r="AF250" s="179"/>
      <c r="AG250" s="179"/>
      <c r="AH250" s="81">
        <v>84289</v>
      </c>
      <c r="AI250" s="38"/>
      <c r="AJ250" s="38"/>
      <c r="AK250" s="81">
        <v>84309</v>
      </c>
      <c r="AL250" s="38"/>
      <c r="AM250" s="38"/>
      <c r="AN250" s="81">
        <v>84329</v>
      </c>
      <c r="AO250" s="38"/>
      <c r="AP250" s="38"/>
      <c r="AQ250" s="81">
        <v>84349</v>
      </c>
      <c r="AR250" s="38"/>
      <c r="AS250" s="38"/>
      <c r="AT250" s="81">
        <v>84369</v>
      </c>
      <c r="AU250" s="38"/>
      <c r="AV250" s="38"/>
      <c r="AW250" s="81">
        <v>79139</v>
      </c>
      <c r="AX250" s="38"/>
      <c r="AY250" s="38"/>
      <c r="AZ250" s="25">
        <v>116119</v>
      </c>
      <c r="BA250" s="38"/>
      <c r="BB250" s="38"/>
      <c r="BC250" s="25">
        <v>110429</v>
      </c>
      <c r="BD250" s="38"/>
      <c r="BE250" s="38"/>
      <c r="BF250" s="25"/>
      <c r="BG250" s="38"/>
      <c r="BH250" s="38"/>
      <c r="BI250" s="25"/>
      <c r="BJ250" s="38"/>
      <c r="BK250" s="38"/>
      <c r="BL250" s="25"/>
      <c r="BM250" s="38"/>
      <c r="BN250" s="38"/>
      <c r="BO250" s="25"/>
      <c r="BP250" s="38"/>
      <c r="BQ250" s="38"/>
    </row>
    <row r="251" spans="1:69" x14ac:dyDescent="0.2">
      <c r="A251" s="30" t="s">
        <v>24</v>
      </c>
      <c r="B251" s="30" t="s">
        <v>25</v>
      </c>
      <c r="C251" s="30">
        <f t="shared" si="3"/>
        <v>0</v>
      </c>
      <c r="D251" s="178"/>
      <c r="E251" s="179"/>
      <c r="F251" s="179"/>
      <c r="G251" s="179"/>
      <c r="H251" s="179"/>
      <c r="I251" s="179"/>
      <c r="J251" s="179"/>
      <c r="K251" s="179"/>
      <c r="L251" s="179"/>
      <c r="M251" s="179" t="s">
        <v>26</v>
      </c>
      <c r="N251" s="179" t="s">
        <v>26</v>
      </c>
      <c r="O251" s="179"/>
      <c r="P251" s="179"/>
      <c r="Q251" s="179"/>
      <c r="R251" s="179"/>
      <c r="S251" s="179"/>
      <c r="T251" s="179"/>
      <c r="U251" s="179"/>
      <c r="V251" s="180"/>
      <c r="W251" s="180"/>
      <c r="X251" s="179"/>
      <c r="Y251" s="179"/>
      <c r="Z251" s="179"/>
      <c r="AA251" s="78"/>
      <c r="AB251" s="179"/>
      <c r="AC251" s="179"/>
      <c r="AD251" s="81" t="s">
        <v>584</v>
      </c>
      <c r="AE251" s="179"/>
      <c r="AF251" s="179"/>
      <c r="AG251" s="179"/>
      <c r="AH251" s="81">
        <v>84289</v>
      </c>
      <c r="AI251" s="38"/>
      <c r="AJ251" s="38"/>
      <c r="AK251" s="81">
        <v>84309</v>
      </c>
      <c r="AL251" s="38"/>
      <c r="AM251" s="38"/>
      <c r="AN251" s="81">
        <v>84329</v>
      </c>
      <c r="AO251" s="38"/>
      <c r="AP251" s="38"/>
      <c r="AQ251" s="81">
        <v>84349</v>
      </c>
      <c r="AR251" s="38"/>
      <c r="AS251" s="38"/>
      <c r="AT251" s="81">
        <v>84369</v>
      </c>
      <c r="AU251" s="38"/>
      <c r="AV251" s="38"/>
      <c r="AW251" s="81">
        <v>79139</v>
      </c>
      <c r="AX251" s="38"/>
      <c r="AY251" s="38"/>
      <c r="AZ251" s="25">
        <v>116119</v>
      </c>
      <c r="BA251" s="38"/>
      <c r="BB251" s="38"/>
      <c r="BC251" s="25">
        <v>110429</v>
      </c>
      <c r="BD251" s="38"/>
      <c r="BE251" s="38"/>
      <c r="BF251" s="25"/>
      <c r="BG251" s="38"/>
      <c r="BH251" s="38"/>
      <c r="BI251" s="25"/>
      <c r="BJ251" s="38"/>
      <c r="BK251" s="38"/>
      <c r="BL251" s="25"/>
      <c r="BM251" s="38"/>
      <c r="BN251" s="38"/>
      <c r="BO251" s="25"/>
      <c r="BP251" s="38"/>
      <c r="BQ251" s="38"/>
    </row>
    <row r="252" spans="1:69" x14ac:dyDescent="0.2">
      <c r="A252" s="30" t="s">
        <v>24</v>
      </c>
      <c r="B252" s="30" t="s">
        <v>25</v>
      </c>
      <c r="C252" s="30">
        <f t="shared" si="3"/>
        <v>0</v>
      </c>
      <c r="D252" s="178"/>
      <c r="E252" s="179"/>
      <c r="F252" s="179"/>
      <c r="G252" s="179"/>
      <c r="H252" s="179"/>
      <c r="I252" s="179"/>
      <c r="J252" s="179"/>
      <c r="K252" s="179"/>
      <c r="L252" s="179"/>
      <c r="M252" s="179" t="s">
        <v>26</v>
      </c>
      <c r="N252" s="179" t="s">
        <v>26</v>
      </c>
      <c r="O252" s="179"/>
      <c r="P252" s="179"/>
      <c r="Q252" s="179"/>
      <c r="R252" s="179"/>
      <c r="S252" s="179"/>
      <c r="T252" s="179"/>
      <c r="U252" s="179"/>
      <c r="V252" s="180"/>
      <c r="W252" s="180"/>
      <c r="X252" s="179"/>
      <c r="Y252" s="179"/>
      <c r="Z252" s="179"/>
      <c r="AA252" s="78"/>
      <c r="AB252" s="179"/>
      <c r="AC252" s="179"/>
      <c r="AD252" s="81" t="s">
        <v>584</v>
      </c>
      <c r="AE252" s="179"/>
      <c r="AF252" s="179"/>
      <c r="AG252" s="179"/>
      <c r="AH252" s="81">
        <v>84289</v>
      </c>
      <c r="AI252" s="38"/>
      <c r="AJ252" s="38"/>
      <c r="AK252" s="81">
        <v>84309</v>
      </c>
      <c r="AL252" s="38"/>
      <c r="AM252" s="38"/>
      <c r="AN252" s="81">
        <v>84329</v>
      </c>
      <c r="AO252" s="38"/>
      <c r="AP252" s="38"/>
      <c r="AQ252" s="81">
        <v>84349</v>
      </c>
      <c r="AR252" s="38"/>
      <c r="AS252" s="38"/>
      <c r="AT252" s="81">
        <v>84369</v>
      </c>
      <c r="AU252" s="38"/>
      <c r="AV252" s="38"/>
      <c r="AW252" s="81">
        <v>79139</v>
      </c>
      <c r="AX252" s="38"/>
      <c r="AY252" s="38"/>
      <c r="AZ252" s="25">
        <v>116119</v>
      </c>
      <c r="BA252" s="38"/>
      <c r="BB252" s="38"/>
      <c r="BC252" s="25">
        <v>110429</v>
      </c>
      <c r="BD252" s="38"/>
      <c r="BE252" s="38"/>
      <c r="BF252" s="25"/>
      <c r="BG252" s="38"/>
      <c r="BH252" s="38"/>
      <c r="BI252" s="25"/>
      <c r="BJ252" s="38"/>
      <c r="BK252" s="38"/>
      <c r="BL252" s="25"/>
      <c r="BM252" s="38"/>
      <c r="BN252" s="38"/>
      <c r="BO252" s="25"/>
      <c r="BP252" s="38"/>
      <c r="BQ252" s="38"/>
    </row>
    <row r="253" spans="1:69" x14ac:dyDescent="0.2">
      <c r="A253" s="30" t="s">
        <v>24</v>
      </c>
      <c r="B253" s="30" t="s">
        <v>25</v>
      </c>
      <c r="C253" s="30">
        <f t="shared" si="3"/>
        <v>0</v>
      </c>
      <c r="D253" s="178"/>
      <c r="E253" s="179"/>
      <c r="F253" s="179"/>
      <c r="G253" s="179"/>
      <c r="H253" s="179"/>
      <c r="I253" s="179"/>
      <c r="J253" s="179"/>
      <c r="K253" s="179"/>
      <c r="L253" s="179"/>
      <c r="M253" s="179" t="s">
        <v>26</v>
      </c>
      <c r="N253" s="179" t="s">
        <v>26</v>
      </c>
      <c r="O253" s="179"/>
      <c r="P253" s="179"/>
      <c r="Q253" s="179"/>
      <c r="R253" s="179"/>
      <c r="S253" s="179"/>
      <c r="T253" s="179"/>
      <c r="U253" s="179"/>
      <c r="V253" s="180"/>
      <c r="W253" s="180"/>
      <c r="X253" s="179"/>
      <c r="Y253" s="179"/>
      <c r="Z253" s="179"/>
      <c r="AA253" s="78"/>
      <c r="AB253" s="179"/>
      <c r="AC253" s="179"/>
      <c r="AD253" s="81" t="s">
        <v>584</v>
      </c>
      <c r="AE253" s="179"/>
      <c r="AF253" s="179"/>
      <c r="AG253" s="179"/>
      <c r="AH253" s="81">
        <v>84289</v>
      </c>
      <c r="AI253" s="38"/>
      <c r="AJ253" s="38"/>
      <c r="AK253" s="81">
        <v>84309</v>
      </c>
      <c r="AL253" s="38"/>
      <c r="AM253" s="38"/>
      <c r="AN253" s="81">
        <v>84329</v>
      </c>
      <c r="AO253" s="38"/>
      <c r="AP253" s="38"/>
      <c r="AQ253" s="81">
        <v>84349</v>
      </c>
      <c r="AR253" s="38"/>
      <c r="AS253" s="38"/>
      <c r="AT253" s="81">
        <v>84369</v>
      </c>
      <c r="AU253" s="38"/>
      <c r="AV253" s="38"/>
      <c r="AW253" s="81">
        <v>79139</v>
      </c>
      <c r="AX253" s="38"/>
      <c r="AY253" s="38"/>
      <c r="AZ253" s="25">
        <v>116119</v>
      </c>
      <c r="BA253" s="38"/>
      <c r="BB253" s="38"/>
      <c r="BC253" s="25">
        <v>110429</v>
      </c>
      <c r="BD253" s="38"/>
      <c r="BE253" s="38"/>
      <c r="BF253" s="25"/>
      <c r="BG253" s="38"/>
      <c r="BH253" s="38"/>
      <c r="BI253" s="25"/>
      <c r="BJ253" s="38"/>
      <c r="BK253" s="38"/>
      <c r="BL253" s="25"/>
      <c r="BM253" s="38"/>
      <c r="BN253" s="38"/>
      <c r="BO253" s="25"/>
      <c r="BP253" s="38"/>
      <c r="BQ253" s="38"/>
    </row>
    <row r="254" spans="1:69" x14ac:dyDescent="0.2">
      <c r="A254" s="30" t="s">
        <v>24</v>
      </c>
      <c r="B254" s="30" t="s">
        <v>25</v>
      </c>
      <c r="C254" s="30">
        <f t="shared" si="3"/>
        <v>0</v>
      </c>
      <c r="D254" s="178"/>
      <c r="E254" s="179"/>
      <c r="F254" s="179"/>
      <c r="G254" s="179"/>
      <c r="H254" s="179"/>
      <c r="I254" s="179"/>
      <c r="J254" s="179"/>
      <c r="K254" s="179"/>
      <c r="L254" s="179"/>
      <c r="M254" s="179" t="s">
        <v>26</v>
      </c>
      <c r="N254" s="179" t="s">
        <v>26</v>
      </c>
      <c r="O254" s="179"/>
      <c r="P254" s="179"/>
      <c r="Q254" s="179"/>
      <c r="R254" s="179"/>
      <c r="S254" s="179"/>
      <c r="T254" s="179"/>
      <c r="U254" s="179"/>
      <c r="V254" s="180"/>
      <c r="W254" s="180"/>
      <c r="X254" s="179"/>
      <c r="Y254" s="179"/>
      <c r="Z254" s="179"/>
      <c r="AA254" s="78"/>
      <c r="AB254" s="179"/>
      <c r="AC254" s="179"/>
      <c r="AD254" s="81" t="s">
        <v>584</v>
      </c>
      <c r="AE254" s="179"/>
      <c r="AF254" s="179"/>
      <c r="AG254" s="179"/>
      <c r="AH254" s="81">
        <v>84289</v>
      </c>
      <c r="AI254" s="38"/>
      <c r="AJ254" s="38"/>
      <c r="AK254" s="81">
        <v>84309</v>
      </c>
      <c r="AL254" s="38"/>
      <c r="AM254" s="38"/>
      <c r="AN254" s="81">
        <v>84329</v>
      </c>
      <c r="AO254" s="38"/>
      <c r="AP254" s="38"/>
      <c r="AQ254" s="81">
        <v>84349</v>
      </c>
      <c r="AR254" s="38"/>
      <c r="AS254" s="38"/>
      <c r="AT254" s="81">
        <v>84369</v>
      </c>
      <c r="AU254" s="38"/>
      <c r="AV254" s="38"/>
      <c r="AW254" s="81">
        <v>79139</v>
      </c>
      <c r="AX254" s="38"/>
      <c r="AY254" s="38"/>
      <c r="AZ254" s="25">
        <v>116119</v>
      </c>
      <c r="BA254" s="38"/>
      <c r="BB254" s="38"/>
      <c r="BC254" s="25">
        <v>110429</v>
      </c>
      <c r="BD254" s="38"/>
      <c r="BE254" s="38"/>
      <c r="BF254" s="25"/>
      <c r="BG254" s="38"/>
      <c r="BH254" s="38"/>
      <c r="BI254" s="25"/>
      <c r="BJ254" s="38"/>
      <c r="BK254" s="38"/>
      <c r="BL254" s="25"/>
      <c r="BM254" s="38"/>
      <c r="BN254" s="38"/>
      <c r="BO254" s="25"/>
      <c r="BP254" s="38"/>
      <c r="BQ254" s="38"/>
    </row>
    <row r="255" spans="1:69" x14ac:dyDescent="0.2">
      <c r="A255" s="30" t="s">
        <v>24</v>
      </c>
      <c r="B255" s="30" t="s">
        <v>25</v>
      </c>
      <c r="C255" s="30">
        <f t="shared" si="3"/>
        <v>0</v>
      </c>
      <c r="D255" s="178"/>
      <c r="E255" s="179"/>
      <c r="F255" s="179"/>
      <c r="G255" s="179"/>
      <c r="H255" s="179"/>
      <c r="I255" s="179"/>
      <c r="J255" s="179"/>
      <c r="K255" s="179"/>
      <c r="L255" s="179"/>
      <c r="M255" s="179" t="s">
        <v>26</v>
      </c>
      <c r="N255" s="179" t="s">
        <v>26</v>
      </c>
      <c r="O255" s="179"/>
      <c r="P255" s="179"/>
      <c r="Q255" s="179"/>
      <c r="R255" s="179"/>
      <c r="S255" s="179"/>
      <c r="T255" s="179"/>
      <c r="U255" s="179"/>
      <c r="V255" s="180"/>
      <c r="W255" s="180"/>
      <c r="X255" s="179"/>
      <c r="Y255" s="179"/>
      <c r="Z255" s="179"/>
      <c r="AA255" s="78"/>
      <c r="AB255" s="179"/>
      <c r="AC255" s="179"/>
      <c r="AD255" s="81" t="s">
        <v>584</v>
      </c>
      <c r="AE255" s="179"/>
      <c r="AF255" s="179"/>
      <c r="AG255" s="179"/>
      <c r="AH255" s="81">
        <v>84289</v>
      </c>
      <c r="AI255" s="38"/>
      <c r="AJ255" s="38"/>
      <c r="AK255" s="81">
        <v>84309</v>
      </c>
      <c r="AL255" s="38"/>
      <c r="AM255" s="38"/>
      <c r="AN255" s="81">
        <v>84329</v>
      </c>
      <c r="AO255" s="38"/>
      <c r="AP255" s="38"/>
      <c r="AQ255" s="81">
        <v>84349</v>
      </c>
      <c r="AR255" s="38"/>
      <c r="AS255" s="38"/>
      <c r="AT255" s="81">
        <v>84369</v>
      </c>
      <c r="AU255" s="38"/>
      <c r="AV255" s="38"/>
      <c r="AW255" s="81">
        <v>79139</v>
      </c>
      <c r="AX255" s="38"/>
      <c r="AY255" s="38"/>
      <c r="AZ255" s="25">
        <v>116119</v>
      </c>
      <c r="BA255" s="38"/>
      <c r="BB255" s="38"/>
      <c r="BC255" s="25">
        <v>110429</v>
      </c>
      <c r="BD255" s="38"/>
      <c r="BE255" s="38"/>
      <c r="BF255" s="25"/>
      <c r="BG255" s="38"/>
      <c r="BH255" s="38"/>
      <c r="BI255" s="25"/>
      <c r="BJ255" s="38"/>
      <c r="BK255" s="38"/>
      <c r="BL255" s="25"/>
      <c r="BM255" s="38"/>
      <c r="BN255" s="38"/>
      <c r="BO255" s="25"/>
      <c r="BP255" s="38"/>
      <c r="BQ255" s="38"/>
    </row>
    <row r="256" spans="1:69" x14ac:dyDescent="0.2">
      <c r="A256" s="30" t="s">
        <v>24</v>
      </c>
      <c r="B256" s="30" t="s">
        <v>25</v>
      </c>
      <c r="C256" s="30">
        <f t="shared" si="3"/>
        <v>0</v>
      </c>
      <c r="D256" s="178"/>
      <c r="E256" s="179"/>
      <c r="F256" s="179"/>
      <c r="G256" s="179"/>
      <c r="H256" s="179"/>
      <c r="I256" s="179"/>
      <c r="J256" s="179"/>
      <c r="K256" s="179"/>
      <c r="L256" s="179"/>
      <c r="M256" s="179" t="s">
        <v>26</v>
      </c>
      <c r="N256" s="179" t="s">
        <v>26</v>
      </c>
      <c r="O256" s="179"/>
      <c r="P256" s="179"/>
      <c r="Q256" s="179"/>
      <c r="R256" s="179"/>
      <c r="S256" s="179"/>
      <c r="T256" s="179"/>
      <c r="U256" s="179"/>
      <c r="V256" s="180"/>
      <c r="W256" s="180"/>
      <c r="X256" s="179"/>
      <c r="Y256" s="179"/>
      <c r="Z256" s="179"/>
      <c r="AA256" s="78"/>
      <c r="AB256" s="179"/>
      <c r="AC256" s="179"/>
      <c r="AD256" s="81" t="s">
        <v>584</v>
      </c>
      <c r="AE256" s="179"/>
      <c r="AF256" s="179"/>
      <c r="AG256" s="179"/>
      <c r="AH256" s="81">
        <v>84289</v>
      </c>
      <c r="AI256" s="38"/>
      <c r="AJ256" s="38"/>
      <c r="AK256" s="81">
        <v>84309</v>
      </c>
      <c r="AL256" s="38"/>
      <c r="AM256" s="38"/>
      <c r="AN256" s="81">
        <v>84329</v>
      </c>
      <c r="AO256" s="38"/>
      <c r="AP256" s="38"/>
      <c r="AQ256" s="81">
        <v>84349</v>
      </c>
      <c r="AR256" s="38"/>
      <c r="AS256" s="38"/>
      <c r="AT256" s="81">
        <v>84369</v>
      </c>
      <c r="AU256" s="38"/>
      <c r="AV256" s="38"/>
      <c r="AW256" s="81">
        <v>79139</v>
      </c>
      <c r="AX256" s="38"/>
      <c r="AY256" s="38"/>
      <c r="AZ256" s="25">
        <v>116119</v>
      </c>
      <c r="BA256" s="38"/>
      <c r="BB256" s="38"/>
      <c r="BC256" s="25">
        <v>110429</v>
      </c>
      <c r="BD256" s="38"/>
      <c r="BE256" s="38"/>
      <c r="BF256" s="25"/>
      <c r="BG256" s="38"/>
      <c r="BH256" s="38"/>
      <c r="BI256" s="25"/>
      <c r="BJ256" s="38"/>
      <c r="BK256" s="38"/>
      <c r="BL256" s="25"/>
      <c r="BM256" s="38"/>
      <c r="BN256" s="38"/>
      <c r="BO256" s="25"/>
      <c r="BP256" s="38"/>
      <c r="BQ256" s="38"/>
    </row>
    <row r="257" spans="1:69" x14ac:dyDescent="0.2">
      <c r="A257" s="30" t="s">
        <v>24</v>
      </c>
      <c r="B257" s="30" t="s">
        <v>25</v>
      </c>
      <c r="C257" s="30">
        <f t="shared" si="3"/>
        <v>0</v>
      </c>
      <c r="D257" s="178"/>
      <c r="E257" s="179"/>
      <c r="F257" s="179"/>
      <c r="G257" s="179"/>
      <c r="H257" s="179"/>
      <c r="I257" s="179"/>
      <c r="J257" s="179"/>
      <c r="K257" s="179"/>
      <c r="L257" s="179"/>
      <c r="M257" s="179" t="s">
        <v>26</v>
      </c>
      <c r="N257" s="179" t="s">
        <v>26</v>
      </c>
      <c r="O257" s="179"/>
      <c r="P257" s="179"/>
      <c r="Q257" s="179"/>
      <c r="R257" s="179"/>
      <c r="S257" s="179"/>
      <c r="T257" s="179"/>
      <c r="U257" s="179"/>
      <c r="V257" s="180"/>
      <c r="W257" s="180"/>
      <c r="X257" s="179"/>
      <c r="Y257" s="179"/>
      <c r="Z257" s="179"/>
      <c r="AA257" s="78"/>
      <c r="AB257" s="179"/>
      <c r="AC257" s="179"/>
      <c r="AD257" s="81" t="s">
        <v>584</v>
      </c>
      <c r="AE257" s="179"/>
      <c r="AF257" s="179"/>
      <c r="AG257" s="179"/>
      <c r="AH257" s="81">
        <v>84289</v>
      </c>
      <c r="AI257" s="38"/>
      <c r="AJ257" s="38"/>
      <c r="AK257" s="81">
        <v>84309</v>
      </c>
      <c r="AL257" s="38"/>
      <c r="AM257" s="38"/>
      <c r="AN257" s="81">
        <v>84329</v>
      </c>
      <c r="AO257" s="38"/>
      <c r="AP257" s="38"/>
      <c r="AQ257" s="81">
        <v>84349</v>
      </c>
      <c r="AR257" s="38"/>
      <c r="AS257" s="38"/>
      <c r="AT257" s="81">
        <v>84369</v>
      </c>
      <c r="AU257" s="38"/>
      <c r="AV257" s="38"/>
      <c r="AW257" s="81">
        <v>79139</v>
      </c>
      <c r="AX257" s="38"/>
      <c r="AY257" s="38"/>
      <c r="AZ257" s="25">
        <v>116119</v>
      </c>
      <c r="BA257" s="38"/>
      <c r="BB257" s="38"/>
      <c r="BC257" s="25">
        <v>110429</v>
      </c>
      <c r="BD257" s="38"/>
      <c r="BE257" s="38"/>
      <c r="BF257" s="25"/>
      <c r="BG257" s="38"/>
      <c r="BH257" s="38"/>
      <c r="BI257" s="25"/>
      <c r="BJ257" s="38"/>
      <c r="BK257" s="38"/>
      <c r="BL257" s="25"/>
      <c r="BM257" s="38"/>
      <c r="BN257" s="38"/>
      <c r="BO257" s="25"/>
      <c r="BP257" s="38"/>
      <c r="BQ257" s="38"/>
    </row>
    <row r="258" spans="1:69" x14ac:dyDescent="0.2">
      <c r="A258" s="30" t="s">
        <v>24</v>
      </c>
      <c r="B258" s="30" t="s">
        <v>25</v>
      </c>
      <c r="C258" s="30">
        <f t="shared" si="3"/>
        <v>0</v>
      </c>
      <c r="D258" s="178"/>
      <c r="E258" s="179"/>
      <c r="F258" s="179"/>
      <c r="G258" s="179"/>
      <c r="H258" s="179"/>
      <c r="I258" s="179"/>
      <c r="J258" s="179"/>
      <c r="K258" s="179"/>
      <c r="L258" s="179"/>
      <c r="M258" s="179" t="s">
        <v>26</v>
      </c>
      <c r="N258" s="179" t="s">
        <v>26</v>
      </c>
      <c r="O258" s="179"/>
      <c r="P258" s="179"/>
      <c r="Q258" s="179"/>
      <c r="R258" s="179"/>
      <c r="S258" s="179"/>
      <c r="T258" s="179"/>
      <c r="U258" s="179"/>
      <c r="V258" s="180"/>
      <c r="W258" s="180"/>
      <c r="X258" s="179"/>
      <c r="Y258" s="179"/>
      <c r="Z258" s="179"/>
      <c r="AA258" s="78"/>
      <c r="AB258" s="179"/>
      <c r="AC258" s="179"/>
      <c r="AD258" s="81" t="s">
        <v>584</v>
      </c>
      <c r="AE258" s="179"/>
      <c r="AF258" s="179"/>
      <c r="AG258" s="179"/>
      <c r="AH258" s="81">
        <v>84289</v>
      </c>
      <c r="AI258" s="38"/>
      <c r="AJ258" s="38"/>
      <c r="AK258" s="81">
        <v>84309</v>
      </c>
      <c r="AL258" s="38"/>
      <c r="AM258" s="38"/>
      <c r="AN258" s="81">
        <v>84329</v>
      </c>
      <c r="AO258" s="38"/>
      <c r="AP258" s="38"/>
      <c r="AQ258" s="81">
        <v>84349</v>
      </c>
      <c r="AR258" s="38"/>
      <c r="AS258" s="38"/>
      <c r="AT258" s="81">
        <v>84369</v>
      </c>
      <c r="AU258" s="38"/>
      <c r="AV258" s="38"/>
      <c r="AW258" s="81">
        <v>79139</v>
      </c>
      <c r="AX258" s="38"/>
      <c r="AY258" s="38"/>
      <c r="AZ258" s="25">
        <v>116119</v>
      </c>
      <c r="BA258" s="38"/>
      <c r="BB258" s="38"/>
      <c r="BC258" s="25">
        <v>110429</v>
      </c>
      <c r="BD258" s="38"/>
      <c r="BE258" s="38"/>
      <c r="BF258" s="25"/>
      <c r="BG258" s="38"/>
      <c r="BH258" s="38"/>
      <c r="BI258" s="25"/>
      <c r="BJ258" s="38"/>
      <c r="BK258" s="38"/>
      <c r="BL258" s="25"/>
      <c r="BM258" s="38"/>
      <c r="BN258" s="38"/>
      <c r="BO258" s="25"/>
      <c r="BP258" s="38"/>
      <c r="BQ258" s="38"/>
    </row>
    <row r="259" spans="1:69" x14ac:dyDescent="0.2">
      <c r="A259" s="30" t="s">
        <v>24</v>
      </c>
      <c r="B259" s="30" t="s">
        <v>25</v>
      </c>
      <c r="C259" s="30">
        <f t="shared" si="3"/>
        <v>0</v>
      </c>
      <c r="D259" s="178"/>
      <c r="E259" s="179"/>
      <c r="F259" s="179"/>
      <c r="G259" s="179"/>
      <c r="H259" s="179"/>
      <c r="I259" s="179"/>
      <c r="J259" s="179"/>
      <c r="K259" s="179"/>
      <c r="L259" s="179"/>
      <c r="M259" s="179" t="s">
        <v>26</v>
      </c>
      <c r="N259" s="179" t="s">
        <v>26</v>
      </c>
      <c r="O259" s="179"/>
      <c r="P259" s="179"/>
      <c r="Q259" s="179"/>
      <c r="R259" s="179"/>
      <c r="S259" s="179"/>
      <c r="T259" s="179"/>
      <c r="U259" s="179"/>
      <c r="V259" s="180"/>
      <c r="W259" s="180"/>
      <c r="X259" s="179"/>
      <c r="Y259" s="179"/>
      <c r="Z259" s="179"/>
      <c r="AA259" s="78"/>
      <c r="AB259" s="179"/>
      <c r="AC259" s="179"/>
      <c r="AD259" s="81" t="s">
        <v>584</v>
      </c>
      <c r="AE259" s="179"/>
      <c r="AF259" s="179"/>
      <c r="AG259" s="179"/>
      <c r="AH259" s="81">
        <v>84289</v>
      </c>
      <c r="AI259" s="38"/>
      <c r="AJ259" s="38"/>
      <c r="AK259" s="81">
        <v>84309</v>
      </c>
      <c r="AL259" s="38"/>
      <c r="AM259" s="38"/>
      <c r="AN259" s="81">
        <v>84329</v>
      </c>
      <c r="AO259" s="38"/>
      <c r="AP259" s="38"/>
      <c r="AQ259" s="81">
        <v>84349</v>
      </c>
      <c r="AR259" s="38"/>
      <c r="AS259" s="38"/>
      <c r="AT259" s="81">
        <v>84369</v>
      </c>
      <c r="AU259" s="38"/>
      <c r="AV259" s="38"/>
      <c r="AW259" s="81">
        <v>79139</v>
      </c>
      <c r="AX259" s="38"/>
      <c r="AY259" s="38"/>
      <c r="AZ259" s="25">
        <v>116119</v>
      </c>
      <c r="BA259" s="38"/>
      <c r="BB259" s="38"/>
      <c r="BC259" s="25">
        <v>110429</v>
      </c>
      <c r="BD259" s="38"/>
      <c r="BE259" s="38"/>
      <c r="BF259" s="25"/>
      <c r="BG259" s="38"/>
      <c r="BH259" s="38"/>
      <c r="BI259" s="25"/>
      <c r="BJ259" s="38"/>
      <c r="BK259" s="38"/>
      <c r="BL259" s="25"/>
      <c r="BM259" s="38"/>
      <c r="BN259" s="38"/>
      <c r="BO259" s="25"/>
      <c r="BP259" s="38"/>
      <c r="BQ259" s="38"/>
    </row>
    <row r="260" spans="1:69" x14ac:dyDescent="0.2">
      <c r="A260" s="30" t="s">
        <v>24</v>
      </c>
      <c r="B260" s="30" t="s">
        <v>25</v>
      </c>
      <c r="C260" s="30">
        <f t="shared" si="3"/>
        <v>0</v>
      </c>
      <c r="D260" s="178"/>
      <c r="E260" s="179"/>
      <c r="F260" s="179"/>
      <c r="G260" s="179"/>
      <c r="H260" s="179"/>
      <c r="I260" s="179"/>
      <c r="J260" s="179"/>
      <c r="K260" s="179"/>
      <c r="L260" s="179"/>
      <c r="M260" s="179" t="s">
        <v>26</v>
      </c>
      <c r="N260" s="179" t="s">
        <v>26</v>
      </c>
      <c r="O260" s="179"/>
      <c r="P260" s="179"/>
      <c r="Q260" s="179"/>
      <c r="R260" s="179"/>
      <c r="S260" s="179"/>
      <c r="T260" s="179"/>
      <c r="U260" s="179"/>
      <c r="V260" s="180"/>
      <c r="W260" s="180"/>
      <c r="X260" s="179"/>
      <c r="Y260" s="179"/>
      <c r="Z260" s="179"/>
      <c r="AA260" s="78"/>
      <c r="AB260" s="179"/>
      <c r="AC260" s="179"/>
      <c r="AD260" s="81" t="s">
        <v>584</v>
      </c>
      <c r="AE260" s="179"/>
      <c r="AF260" s="179"/>
      <c r="AG260" s="179"/>
      <c r="AH260" s="81">
        <v>84289</v>
      </c>
      <c r="AI260" s="38"/>
      <c r="AJ260" s="38"/>
      <c r="AK260" s="81">
        <v>84309</v>
      </c>
      <c r="AL260" s="38"/>
      <c r="AM260" s="38"/>
      <c r="AN260" s="81">
        <v>84329</v>
      </c>
      <c r="AO260" s="38"/>
      <c r="AP260" s="38"/>
      <c r="AQ260" s="81">
        <v>84349</v>
      </c>
      <c r="AR260" s="38"/>
      <c r="AS260" s="38"/>
      <c r="AT260" s="81">
        <v>84369</v>
      </c>
      <c r="AU260" s="38"/>
      <c r="AV260" s="38"/>
      <c r="AW260" s="81">
        <v>79139</v>
      </c>
      <c r="AX260" s="38"/>
      <c r="AY260" s="38"/>
      <c r="AZ260" s="25">
        <v>116119</v>
      </c>
      <c r="BA260" s="38"/>
      <c r="BB260" s="38"/>
      <c r="BC260" s="25">
        <v>110429</v>
      </c>
      <c r="BD260" s="38"/>
      <c r="BE260" s="38"/>
      <c r="BF260" s="25"/>
      <c r="BG260" s="38"/>
      <c r="BH260" s="38"/>
      <c r="BI260" s="25"/>
      <c r="BJ260" s="38"/>
      <c r="BK260" s="38"/>
      <c r="BL260" s="25"/>
      <c r="BM260" s="38"/>
      <c r="BN260" s="38"/>
      <c r="BO260" s="25"/>
      <c r="BP260" s="38"/>
      <c r="BQ260" s="38"/>
    </row>
    <row r="261" spans="1:69" x14ac:dyDescent="0.2">
      <c r="A261" s="30" t="s">
        <v>24</v>
      </c>
      <c r="B261" s="30" t="s">
        <v>25</v>
      </c>
      <c r="C261" s="30">
        <f t="shared" si="3"/>
        <v>0</v>
      </c>
      <c r="D261" s="178"/>
      <c r="E261" s="179"/>
      <c r="F261" s="179"/>
      <c r="G261" s="179"/>
      <c r="H261" s="179"/>
      <c r="I261" s="179"/>
      <c r="J261" s="179"/>
      <c r="K261" s="179"/>
      <c r="L261" s="179"/>
      <c r="M261" s="179" t="s">
        <v>26</v>
      </c>
      <c r="N261" s="179" t="s">
        <v>26</v>
      </c>
      <c r="O261" s="179"/>
      <c r="P261" s="179"/>
      <c r="Q261" s="179"/>
      <c r="R261" s="179"/>
      <c r="S261" s="179"/>
      <c r="T261" s="179"/>
      <c r="U261" s="179"/>
      <c r="V261" s="180"/>
      <c r="W261" s="180"/>
      <c r="X261" s="179"/>
      <c r="Y261" s="179"/>
      <c r="Z261" s="179"/>
      <c r="AA261" s="78"/>
      <c r="AB261" s="179"/>
      <c r="AC261" s="179"/>
      <c r="AD261" s="81" t="s">
        <v>584</v>
      </c>
      <c r="AE261" s="179"/>
      <c r="AF261" s="179"/>
      <c r="AG261" s="179"/>
      <c r="AH261" s="81">
        <v>84289</v>
      </c>
      <c r="AI261" s="38"/>
      <c r="AJ261" s="38"/>
      <c r="AK261" s="81">
        <v>84309</v>
      </c>
      <c r="AL261" s="38"/>
      <c r="AM261" s="38"/>
      <c r="AN261" s="81">
        <v>84329</v>
      </c>
      <c r="AO261" s="38"/>
      <c r="AP261" s="38"/>
      <c r="AQ261" s="81">
        <v>84349</v>
      </c>
      <c r="AR261" s="38"/>
      <c r="AS261" s="38"/>
      <c r="AT261" s="81">
        <v>84369</v>
      </c>
      <c r="AU261" s="38"/>
      <c r="AV261" s="38"/>
      <c r="AW261" s="81">
        <v>79139</v>
      </c>
      <c r="AX261" s="38"/>
      <c r="AY261" s="38"/>
      <c r="AZ261" s="25">
        <v>116119</v>
      </c>
      <c r="BA261" s="38"/>
      <c r="BB261" s="38"/>
      <c r="BC261" s="25">
        <v>110429</v>
      </c>
      <c r="BD261" s="38"/>
      <c r="BE261" s="38"/>
      <c r="BF261" s="25"/>
      <c r="BG261" s="38"/>
      <c r="BH261" s="38"/>
      <c r="BI261" s="25"/>
      <c r="BJ261" s="38"/>
      <c r="BK261" s="38"/>
      <c r="BL261" s="25"/>
      <c r="BM261" s="38"/>
      <c r="BN261" s="38"/>
      <c r="BO261" s="25"/>
      <c r="BP261" s="38"/>
      <c r="BQ261" s="38"/>
    </row>
    <row r="262" spans="1:69" x14ac:dyDescent="0.2">
      <c r="A262" s="30" t="s">
        <v>24</v>
      </c>
      <c r="B262" s="30" t="s">
        <v>25</v>
      </c>
      <c r="C262" s="30">
        <f t="shared" si="3"/>
        <v>0</v>
      </c>
      <c r="D262" s="178"/>
      <c r="E262" s="179"/>
      <c r="F262" s="179"/>
      <c r="G262" s="179"/>
      <c r="H262" s="179"/>
      <c r="I262" s="179"/>
      <c r="J262" s="179"/>
      <c r="K262" s="179"/>
      <c r="L262" s="179"/>
      <c r="M262" s="179" t="s">
        <v>26</v>
      </c>
      <c r="N262" s="179" t="s">
        <v>26</v>
      </c>
      <c r="O262" s="179"/>
      <c r="P262" s="179"/>
      <c r="Q262" s="179"/>
      <c r="R262" s="179"/>
      <c r="S262" s="179"/>
      <c r="T262" s="179"/>
      <c r="U262" s="179"/>
      <c r="V262" s="180"/>
      <c r="W262" s="180"/>
      <c r="X262" s="179"/>
      <c r="Y262" s="179"/>
      <c r="Z262" s="179"/>
      <c r="AA262" s="78"/>
      <c r="AB262" s="179"/>
      <c r="AC262" s="179"/>
      <c r="AD262" s="81" t="s">
        <v>584</v>
      </c>
      <c r="AE262" s="179"/>
      <c r="AF262" s="179"/>
      <c r="AG262" s="179"/>
      <c r="AH262" s="81">
        <v>84289</v>
      </c>
      <c r="AI262" s="38"/>
      <c r="AJ262" s="38"/>
      <c r="AK262" s="81">
        <v>84309</v>
      </c>
      <c r="AL262" s="38"/>
      <c r="AM262" s="38"/>
      <c r="AN262" s="81">
        <v>84329</v>
      </c>
      <c r="AO262" s="38"/>
      <c r="AP262" s="38"/>
      <c r="AQ262" s="81">
        <v>84349</v>
      </c>
      <c r="AR262" s="38"/>
      <c r="AS262" s="38"/>
      <c r="AT262" s="81">
        <v>84369</v>
      </c>
      <c r="AU262" s="38"/>
      <c r="AV262" s="38"/>
      <c r="AW262" s="81">
        <v>79139</v>
      </c>
      <c r="AX262" s="38"/>
      <c r="AY262" s="38"/>
      <c r="AZ262" s="25">
        <v>116119</v>
      </c>
      <c r="BA262" s="38"/>
      <c r="BB262" s="38"/>
      <c r="BC262" s="25">
        <v>110429</v>
      </c>
      <c r="BD262" s="38"/>
      <c r="BE262" s="38"/>
      <c r="BF262" s="25"/>
      <c r="BG262" s="38"/>
      <c r="BH262" s="38"/>
      <c r="BI262" s="25"/>
      <c r="BJ262" s="38"/>
      <c r="BK262" s="38"/>
      <c r="BL262" s="25"/>
      <c r="BM262" s="38"/>
      <c r="BN262" s="38"/>
      <c r="BO262" s="25"/>
      <c r="BP262" s="38"/>
      <c r="BQ262" s="38"/>
    </row>
    <row r="263" spans="1:69" x14ac:dyDescent="0.2">
      <c r="A263" s="30" t="s">
        <v>24</v>
      </c>
      <c r="B263" s="30" t="s">
        <v>25</v>
      </c>
      <c r="C263" s="30">
        <f t="shared" ref="C263:C326" si="4">$I$13</f>
        <v>0</v>
      </c>
      <c r="D263" s="178"/>
      <c r="E263" s="179"/>
      <c r="F263" s="179"/>
      <c r="G263" s="179"/>
      <c r="H263" s="179"/>
      <c r="I263" s="179"/>
      <c r="J263" s="179"/>
      <c r="K263" s="179"/>
      <c r="L263" s="179"/>
      <c r="M263" s="179" t="s">
        <v>26</v>
      </c>
      <c r="N263" s="179" t="s">
        <v>26</v>
      </c>
      <c r="O263" s="179"/>
      <c r="P263" s="179"/>
      <c r="Q263" s="179"/>
      <c r="R263" s="179"/>
      <c r="S263" s="179"/>
      <c r="T263" s="179"/>
      <c r="U263" s="179"/>
      <c r="V263" s="180"/>
      <c r="W263" s="180"/>
      <c r="X263" s="179"/>
      <c r="Y263" s="179"/>
      <c r="Z263" s="179"/>
      <c r="AA263" s="78"/>
      <c r="AB263" s="179"/>
      <c r="AC263" s="179"/>
      <c r="AD263" s="81" t="s">
        <v>584</v>
      </c>
      <c r="AE263" s="179"/>
      <c r="AF263" s="179"/>
      <c r="AG263" s="179"/>
      <c r="AH263" s="81">
        <v>84289</v>
      </c>
      <c r="AI263" s="38"/>
      <c r="AJ263" s="38"/>
      <c r="AK263" s="81">
        <v>84309</v>
      </c>
      <c r="AL263" s="38"/>
      <c r="AM263" s="38"/>
      <c r="AN263" s="81">
        <v>84329</v>
      </c>
      <c r="AO263" s="38"/>
      <c r="AP263" s="38"/>
      <c r="AQ263" s="81">
        <v>84349</v>
      </c>
      <c r="AR263" s="38"/>
      <c r="AS263" s="38"/>
      <c r="AT263" s="81">
        <v>84369</v>
      </c>
      <c r="AU263" s="38"/>
      <c r="AV263" s="38"/>
      <c r="AW263" s="81">
        <v>79139</v>
      </c>
      <c r="AX263" s="38"/>
      <c r="AY263" s="38"/>
      <c r="AZ263" s="25">
        <v>116119</v>
      </c>
      <c r="BA263" s="38"/>
      <c r="BB263" s="38"/>
      <c r="BC263" s="25">
        <v>110429</v>
      </c>
      <c r="BD263" s="38"/>
      <c r="BE263" s="38"/>
      <c r="BF263" s="25"/>
      <c r="BG263" s="38"/>
      <c r="BH263" s="38"/>
      <c r="BI263" s="25"/>
      <c r="BJ263" s="38"/>
      <c r="BK263" s="38"/>
      <c r="BL263" s="25"/>
      <c r="BM263" s="38"/>
      <c r="BN263" s="38"/>
      <c r="BO263" s="25"/>
      <c r="BP263" s="38"/>
      <c r="BQ263" s="38"/>
    </row>
    <row r="264" spans="1:69" x14ac:dyDescent="0.2">
      <c r="A264" s="30" t="s">
        <v>24</v>
      </c>
      <c r="B264" s="30" t="s">
        <v>25</v>
      </c>
      <c r="C264" s="30">
        <f t="shared" si="4"/>
        <v>0</v>
      </c>
      <c r="D264" s="178"/>
      <c r="E264" s="179"/>
      <c r="F264" s="179"/>
      <c r="G264" s="179"/>
      <c r="H264" s="179"/>
      <c r="I264" s="179"/>
      <c r="J264" s="179"/>
      <c r="K264" s="179"/>
      <c r="L264" s="179"/>
      <c r="M264" s="179" t="s">
        <v>26</v>
      </c>
      <c r="N264" s="179" t="s">
        <v>26</v>
      </c>
      <c r="O264" s="179"/>
      <c r="P264" s="179"/>
      <c r="Q264" s="179"/>
      <c r="R264" s="179"/>
      <c r="S264" s="179"/>
      <c r="T264" s="179"/>
      <c r="U264" s="179"/>
      <c r="V264" s="180"/>
      <c r="W264" s="180"/>
      <c r="X264" s="179"/>
      <c r="Y264" s="179"/>
      <c r="Z264" s="179"/>
      <c r="AA264" s="78"/>
      <c r="AB264" s="179"/>
      <c r="AC264" s="179"/>
      <c r="AD264" s="81" t="s">
        <v>584</v>
      </c>
      <c r="AE264" s="179"/>
      <c r="AF264" s="179"/>
      <c r="AG264" s="179"/>
      <c r="AH264" s="81">
        <v>84289</v>
      </c>
      <c r="AI264" s="38"/>
      <c r="AJ264" s="38"/>
      <c r="AK264" s="81">
        <v>84309</v>
      </c>
      <c r="AL264" s="38"/>
      <c r="AM264" s="38"/>
      <c r="AN264" s="81">
        <v>84329</v>
      </c>
      <c r="AO264" s="38"/>
      <c r="AP264" s="38"/>
      <c r="AQ264" s="81">
        <v>84349</v>
      </c>
      <c r="AR264" s="38"/>
      <c r="AS264" s="38"/>
      <c r="AT264" s="81">
        <v>84369</v>
      </c>
      <c r="AU264" s="38"/>
      <c r="AV264" s="38"/>
      <c r="AW264" s="81">
        <v>79139</v>
      </c>
      <c r="AX264" s="38"/>
      <c r="AY264" s="38"/>
      <c r="AZ264" s="25">
        <v>116119</v>
      </c>
      <c r="BA264" s="38"/>
      <c r="BB264" s="38"/>
      <c r="BC264" s="25">
        <v>110429</v>
      </c>
      <c r="BD264" s="38"/>
      <c r="BE264" s="38"/>
      <c r="BF264" s="25"/>
      <c r="BG264" s="38"/>
      <c r="BH264" s="38"/>
      <c r="BI264" s="25"/>
      <c r="BJ264" s="38"/>
      <c r="BK264" s="38"/>
      <c r="BL264" s="25"/>
      <c r="BM264" s="38"/>
      <c r="BN264" s="38"/>
      <c r="BO264" s="25"/>
      <c r="BP264" s="38"/>
      <c r="BQ264" s="38"/>
    </row>
    <row r="265" spans="1:69" x14ac:dyDescent="0.2">
      <c r="A265" s="30" t="s">
        <v>24</v>
      </c>
      <c r="B265" s="30" t="s">
        <v>25</v>
      </c>
      <c r="C265" s="30">
        <f t="shared" si="4"/>
        <v>0</v>
      </c>
      <c r="D265" s="178"/>
      <c r="E265" s="179"/>
      <c r="F265" s="179"/>
      <c r="G265" s="179"/>
      <c r="H265" s="179"/>
      <c r="I265" s="179"/>
      <c r="J265" s="179"/>
      <c r="K265" s="179"/>
      <c r="L265" s="179"/>
      <c r="M265" s="179" t="s">
        <v>26</v>
      </c>
      <c r="N265" s="179" t="s">
        <v>26</v>
      </c>
      <c r="O265" s="179"/>
      <c r="P265" s="179"/>
      <c r="Q265" s="179"/>
      <c r="R265" s="179"/>
      <c r="S265" s="179"/>
      <c r="T265" s="179"/>
      <c r="U265" s="179"/>
      <c r="V265" s="180"/>
      <c r="W265" s="180"/>
      <c r="X265" s="179"/>
      <c r="Y265" s="179"/>
      <c r="Z265" s="179"/>
      <c r="AA265" s="78"/>
      <c r="AB265" s="179"/>
      <c r="AC265" s="179"/>
      <c r="AD265" s="81" t="s">
        <v>584</v>
      </c>
      <c r="AE265" s="179"/>
      <c r="AF265" s="179"/>
      <c r="AG265" s="179"/>
      <c r="AH265" s="81">
        <v>84289</v>
      </c>
      <c r="AI265" s="38"/>
      <c r="AJ265" s="38"/>
      <c r="AK265" s="81">
        <v>84309</v>
      </c>
      <c r="AL265" s="38"/>
      <c r="AM265" s="38"/>
      <c r="AN265" s="81">
        <v>84329</v>
      </c>
      <c r="AO265" s="38"/>
      <c r="AP265" s="38"/>
      <c r="AQ265" s="81">
        <v>84349</v>
      </c>
      <c r="AR265" s="38"/>
      <c r="AS265" s="38"/>
      <c r="AT265" s="81">
        <v>84369</v>
      </c>
      <c r="AU265" s="38"/>
      <c r="AV265" s="38"/>
      <c r="AW265" s="81">
        <v>79139</v>
      </c>
      <c r="AX265" s="38"/>
      <c r="AY265" s="38"/>
      <c r="AZ265" s="25">
        <v>116119</v>
      </c>
      <c r="BA265" s="38"/>
      <c r="BB265" s="38"/>
      <c r="BC265" s="25">
        <v>110429</v>
      </c>
      <c r="BD265" s="38"/>
      <c r="BE265" s="38"/>
      <c r="BF265" s="25"/>
      <c r="BG265" s="38"/>
      <c r="BH265" s="38"/>
      <c r="BI265" s="25"/>
      <c r="BJ265" s="38"/>
      <c r="BK265" s="38"/>
      <c r="BL265" s="25"/>
      <c r="BM265" s="38"/>
      <c r="BN265" s="38"/>
      <c r="BO265" s="25"/>
      <c r="BP265" s="38"/>
      <c r="BQ265" s="38"/>
    </row>
    <row r="266" spans="1:69" x14ac:dyDescent="0.2">
      <c r="A266" s="30" t="s">
        <v>24</v>
      </c>
      <c r="B266" s="30" t="s">
        <v>25</v>
      </c>
      <c r="C266" s="30">
        <f t="shared" si="4"/>
        <v>0</v>
      </c>
      <c r="D266" s="178"/>
      <c r="E266" s="179"/>
      <c r="F266" s="179"/>
      <c r="G266" s="179"/>
      <c r="H266" s="179"/>
      <c r="I266" s="179"/>
      <c r="J266" s="179"/>
      <c r="K266" s="179"/>
      <c r="L266" s="179"/>
      <c r="M266" s="179" t="s">
        <v>26</v>
      </c>
      <c r="N266" s="179" t="s">
        <v>26</v>
      </c>
      <c r="O266" s="179"/>
      <c r="P266" s="179"/>
      <c r="Q266" s="179"/>
      <c r="R266" s="179"/>
      <c r="S266" s="179"/>
      <c r="T266" s="179"/>
      <c r="U266" s="179"/>
      <c r="V266" s="180"/>
      <c r="W266" s="180"/>
      <c r="X266" s="179"/>
      <c r="Y266" s="179"/>
      <c r="Z266" s="179"/>
      <c r="AA266" s="78"/>
      <c r="AB266" s="179"/>
      <c r="AC266" s="179"/>
      <c r="AD266" s="81" t="s">
        <v>584</v>
      </c>
      <c r="AE266" s="179"/>
      <c r="AF266" s="179"/>
      <c r="AG266" s="179"/>
      <c r="AH266" s="81">
        <v>84289</v>
      </c>
      <c r="AI266" s="38"/>
      <c r="AJ266" s="38"/>
      <c r="AK266" s="81">
        <v>84309</v>
      </c>
      <c r="AL266" s="38"/>
      <c r="AM266" s="38"/>
      <c r="AN266" s="81">
        <v>84329</v>
      </c>
      <c r="AO266" s="38"/>
      <c r="AP266" s="38"/>
      <c r="AQ266" s="81">
        <v>84349</v>
      </c>
      <c r="AR266" s="38"/>
      <c r="AS266" s="38"/>
      <c r="AT266" s="81">
        <v>84369</v>
      </c>
      <c r="AU266" s="38"/>
      <c r="AV266" s="38"/>
      <c r="AW266" s="81">
        <v>79139</v>
      </c>
      <c r="AX266" s="38"/>
      <c r="AY266" s="38"/>
      <c r="AZ266" s="25">
        <v>116119</v>
      </c>
      <c r="BA266" s="38"/>
      <c r="BB266" s="38"/>
      <c r="BC266" s="25">
        <v>110429</v>
      </c>
      <c r="BD266" s="38"/>
      <c r="BE266" s="38"/>
      <c r="BF266" s="25"/>
      <c r="BG266" s="38"/>
      <c r="BH266" s="38"/>
      <c r="BI266" s="25"/>
      <c r="BJ266" s="38"/>
      <c r="BK266" s="38"/>
      <c r="BL266" s="25"/>
      <c r="BM266" s="38"/>
      <c r="BN266" s="38"/>
      <c r="BO266" s="25"/>
      <c r="BP266" s="38"/>
      <c r="BQ266" s="38"/>
    </row>
    <row r="267" spans="1:69" x14ac:dyDescent="0.2">
      <c r="A267" s="30" t="s">
        <v>24</v>
      </c>
      <c r="B267" s="30" t="s">
        <v>25</v>
      </c>
      <c r="C267" s="30">
        <f t="shared" si="4"/>
        <v>0</v>
      </c>
      <c r="D267" s="178"/>
      <c r="E267" s="179"/>
      <c r="F267" s="179"/>
      <c r="G267" s="179"/>
      <c r="H267" s="179"/>
      <c r="I267" s="179"/>
      <c r="J267" s="179"/>
      <c r="K267" s="179"/>
      <c r="L267" s="179"/>
      <c r="M267" s="179" t="s">
        <v>26</v>
      </c>
      <c r="N267" s="179" t="s">
        <v>26</v>
      </c>
      <c r="O267" s="179"/>
      <c r="P267" s="179"/>
      <c r="Q267" s="179"/>
      <c r="R267" s="179"/>
      <c r="S267" s="179"/>
      <c r="T267" s="179"/>
      <c r="U267" s="179"/>
      <c r="V267" s="180"/>
      <c r="W267" s="180"/>
      <c r="X267" s="179"/>
      <c r="Y267" s="179"/>
      <c r="Z267" s="179"/>
      <c r="AA267" s="78"/>
      <c r="AB267" s="179"/>
      <c r="AC267" s="179"/>
      <c r="AD267" s="81" t="s">
        <v>584</v>
      </c>
      <c r="AE267" s="179"/>
      <c r="AF267" s="179"/>
      <c r="AG267" s="179"/>
      <c r="AH267" s="81">
        <v>84289</v>
      </c>
      <c r="AI267" s="38"/>
      <c r="AJ267" s="38"/>
      <c r="AK267" s="81">
        <v>84309</v>
      </c>
      <c r="AL267" s="38"/>
      <c r="AM267" s="38"/>
      <c r="AN267" s="81">
        <v>84329</v>
      </c>
      <c r="AO267" s="38"/>
      <c r="AP267" s="38"/>
      <c r="AQ267" s="81">
        <v>84349</v>
      </c>
      <c r="AR267" s="38"/>
      <c r="AS267" s="38"/>
      <c r="AT267" s="81">
        <v>84369</v>
      </c>
      <c r="AU267" s="38"/>
      <c r="AV267" s="38"/>
      <c r="AW267" s="81">
        <v>79139</v>
      </c>
      <c r="AX267" s="38"/>
      <c r="AY267" s="38"/>
      <c r="AZ267" s="25">
        <v>116119</v>
      </c>
      <c r="BA267" s="38"/>
      <c r="BB267" s="38"/>
      <c r="BC267" s="25">
        <v>110429</v>
      </c>
      <c r="BD267" s="38"/>
      <c r="BE267" s="38"/>
      <c r="BF267" s="25"/>
      <c r="BG267" s="38"/>
      <c r="BH267" s="38"/>
      <c r="BI267" s="25"/>
      <c r="BJ267" s="38"/>
      <c r="BK267" s="38"/>
      <c r="BL267" s="25"/>
      <c r="BM267" s="38"/>
      <c r="BN267" s="38"/>
      <c r="BO267" s="25"/>
      <c r="BP267" s="38"/>
      <c r="BQ267" s="38"/>
    </row>
    <row r="268" spans="1:69" x14ac:dyDescent="0.2">
      <c r="A268" s="30" t="s">
        <v>24</v>
      </c>
      <c r="B268" s="30" t="s">
        <v>25</v>
      </c>
      <c r="C268" s="30">
        <f t="shared" si="4"/>
        <v>0</v>
      </c>
      <c r="D268" s="178"/>
      <c r="E268" s="179"/>
      <c r="F268" s="179"/>
      <c r="G268" s="179"/>
      <c r="H268" s="179"/>
      <c r="I268" s="179"/>
      <c r="J268" s="179"/>
      <c r="K268" s="179"/>
      <c r="L268" s="179"/>
      <c r="M268" s="179" t="s">
        <v>26</v>
      </c>
      <c r="N268" s="179" t="s">
        <v>26</v>
      </c>
      <c r="O268" s="179"/>
      <c r="P268" s="179"/>
      <c r="Q268" s="179"/>
      <c r="R268" s="179"/>
      <c r="S268" s="179"/>
      <c r="T268" s="179"/>
      <c r="U268" s="179"/>
      <c r="V268" s="180"/>
      <c r="W268" s="180"/>
      <c r="X268" s="179"/>
      <c r="Y268" s="179"/>
      <c r="Z268" s="179"/>
      <c r="AA268" s="78"/>
      <c r="AB268" s="179"/>
      <c r="AC268" s="179"/>
      <c r="AD268" s="81" t="s">
        <v>584</v>
      </c>
      <c r="AE268" s="179"/>
      <c r="AF268" s="179"/>
      <c r="AG268" s="179"/>
      <c r="AH268" s="81">
        <v>84289</v>
      </c>
      <c r="AI268" s="38"/>
      <c r="AJ268" s="38"/>
      <c r="AK268" s="81">
        <v>84309</v>
      </c>
      <c r="AL268" s="38"/>
      <c r="AM268" s="38"/>
      <c r="AN268" s="81">
        <v>84329</v>
      </c>
      <c r="AO268" s="38"/>
      <c r="AP268" s="38"/>
      <c r="AQ268" s="81">
        <v>84349</v>
      </c>
      <c r="AR268" s="38"/>
      <c r="AS268" s="38"/>
      <c r="AT268" s="81">
        <v>84369</v>
      </c>
      <c r="AU268" s="38"/>
      <c r="AV268" s="38"/>
      <c r="AW268" s="81">
        <v>79139</v>
      </c>
      <c r="AX268" s="38"/>
      <c r="AY268" s="38"/>
      <c r="AZ268" s="25">
        <v>116119</v>
      </c>
      <c r="BA268" s="38"/>
      <c r="BB268" s="38"/>
      <c r="BC268" s="25">
        <v>110429</v>
      </c>
      <c r="BD268" s="38"/>
      <c r="BE268" s="38"/>
      <c r="BF268" s="25"/>
      <c r="BG268" s="38"/>
      <c r="BH268" s="38"/>
      <c r="BI268" s="25"/>
      <c r="BJ268" s="38"/>
      <c r="BK268" s="38"/>
      <c r="BL268" s="25"/>
      <c r="BM268" s="38"/>
      <c r="BN268" s="38"/>
      <c r="BO268" s="25"/>
      <c r="BP268" s="38"/>
      <c r="BQ268" s="38"/>
    </row>
    <row r="269" spans="1:69" x14ac:dyDescent="0.2">
      <c r="A269" s="30" t="s">
        <v>24</v>
      </c>
      <c r="B269" s="30" t="s">
        <v>25</v>
      </c>
      <c r="C269" s="30">
        <f t="shared" si="4"/>
        <v>0</v>
      </c>
      <c r="D269" s="178"/>
      <c r="E269" s="179"/>
      <c r="F269" s="179"/>
      <c r="G269" s="179"/>
      <c r="H269" s="179"/>
      <c r="I269" s="179"/>
      <c r="J269" s="179"/>
      <c r="K269" s="179"/>
      <c r="L269" s="179"/>
      <c r="M269" s="179" t="s">
        <v>26</v>
      </c>
      <c r="N269" s="179" t="s">
        <v>26</v>
      </c>
      <c r="O269" s="179"/>
      <c r="P269" s="179"/>
      <c r="Q269" s="179"/>
      <c r="R269" s="179"/>
      <c r="S269" s="179"/>
      <c r="T269" s="179"/>
      <c r="U269" s="179"/>
      <c r="V269" s="180"/>
      <c r="W269" s="180"/>
      <c r="X269" s="179"/>
      <c r="Y269" s="179"/>
      <c r="Z269" s="179"/>
      <c r="AA269" s="78"/>
      <c r="AB269" s="179"/>
      <c r="AC269" s="179"/>
      <c r="AD269" s="81" t="s">
        <v>584</v>
      </c>
      <c r="AE269" s="179"/>
      <c r="AF269" s="179"/>
      <c r="AG269" s="179"/>
      <c r="AH269" s="81">
        <v>84289</v>
      </c>
      <c r="AI269" s="38"/>
      <c r="AJ269" s="38"/>
      <c r="AK269" s="81">
        <v>84309</v>
      </c>
      <c r="AL269" s="38"/>
      <c r="AM269" s="38"/>
      <c r="AN269" s="81">
        <v>84329</v>
      </c>
      <c r="AO269" s="38"/>
      <c r="AP269" s="38"/>
      <c r="AQ269" s="81">
        <v>84349</v>
      </c>
      <c r="AR269" s="38"/>
      <c r="AS269" s="38"/>
      <c r="AT269" s="81">
        <v>84369</v>
      </c>
      <c r="AU269" s="38"/>
      <c r="AV269" s="38"/>
      <c r="AW269" s="81">
        <v>79139</v>
      </c>
      <c r="AX269" s="38"/>
      <c r="AY269" s="38"/>
      <c r="AZ269" s="25">
        <v>116119</v>
      </c>
      <c r="BA269" s="38"/>
      <c r="BB269" s="38"/>
      <c r="BC269" s="25">
        <v>110429</v>
      </c>
      <c r="BD269" s="38"/>
      <c r="BE269" s="38"/>
      <c r="BF269" s="25"/>
      <c r="BG269" s="38"/>
      <c r="BH269" s="38"/>
      <c r="BI269" s="25"/>
      <c r="BJ269" s="38"/>
      <c r="BK269" s="38"/>
      <c r="BL269" s="25"/>
      <c r="BM269" s="38"/>
      <c r="BN269" s="38"/>
      <c r="BO269" s="25"/>
      <c r="BP269" s="38"/>
      <c r="BQ269" s="38"/>
    </row>
    <row r="270" spans="1:69" x14ac:dyDescent="0.2">
      <c r="A270" s="30" t="s">
        <v>24</v>
      </c>
      <c r="B270" s="30" t="s">
        <v>25</v>
      </c>
      <c r="C270" s="30">
        <f t="shared" si="4"/>
        <v>0</v>
      </c>
      <c r="D270" s="178"/>
      <c r="E270" s="179"/>
      <c r="F270" s="179"/>
      <c r="G270" s="179"/>
      <c r="H270" s="179"/>
      <c r="I270" s="179"/>
      <c r="J270" s="179"/>
      <c r="K270" s="179"/>
      <c r="L270" s="179"/>
      <c r="M270" s="179" t="s">
        <v>26</v>
      </c>
      <c r="N270" s="179" t="s">
        <v>26</v>
      </c>
      <c r="O270" s="179"/>
      <c r="P270" s="179"/>
      <c r="Q270" s="179"/>
      <c r="R270" s="179"/>
      <c r="S270" s="179"/>
      <c r="T270" s="179"/>
      <c r="U270" s="179"/>
      <c r="V270" s="180"/>
      <c r="W270" s="180"/>
      <c r="X270" s="179"/>
      <c r="Y270" s="179"/>
      <c r="Z270" s="179"/>
      <c r="AA270" s="78"/>
      <c r="AB270" s="179"/>
      <c r="AC270" s="179"/>
      <c r="AD270" s="81" t="s">
        <v>584</v>
      </c>
      <c r="AE270" s="179"/>
      <c r="AF270" s="179"/>
      <c r="AG270" s="179"/>
      <c r="AH270" s="81">
        <v>84289</v>
      </c>
      <c r="AI270" s="38"/>
      <c r="AJ270" s="38"/>
      <c r="AK270" s="81">
        <v>84309</v>
      </c>
      <c r="AL270" s="38"/>
      <c r="AM270" s="38"/>
      <c r="AN270" s="81">
        <v>84329</v>
      </c>
      <c r="AO270" s="38"/>
      <c r="AP270" s="38"/>
      <c r="AQ270" s="81">
        <v>84349</v>
      </c>
      <c r="AR270" s="38"/>
      <c r="AS270" s="38"/>
      <c r="AT270" s="81">
        <v>84369</v>
      </c>
      <c r="AU270" s="38"/>
      <c r="AV270" s="38"/>
      <c r="AW270" s="81">
        <v>79139</v>
      </c>
      <c r="AX270" s="38"/>
      <c r="AY270" s="38"/>
      <c r="AZ270" s="25">
        <v>116119</v>
      </c>
      <c r="BA270" s="38"/>
      <c r="BB270" s="38"/>
      <c r="BC270" s="25">
        <v>110429</v>
      </c>
      <c r="BD270" s="38"/>
      <c r="BE270" s="38"/>
      <c r="BF270" s="25"/>
      <c r="BG270" s="38"/>
      <c r="BH270" s="38"/>
      <c r="BI270" s="25"/>
      <c r="BJ270" s="38"/>
      <c r="BK270" s="38"/>
      <c r="BL270" s="25"/>
      <c r="BM270" s="38"/>
      <c r="BN270" s="38"/>
      <c r="BO270" s="25"/>
      <c r="BP270" s="38"/>
      <c r="BQ270" s="38"/>
    </row>
    <row r="271" spans="1:69" x14ac:dyDescent="0.2">
      <c r="A271" s="30" t="s">
        <v>24</v>
      </c>
      <c r="B271" s="30" t="s">
        <v>25</v>
      </c>
      <c r="C271" s="30">
        <f t="shared" si="4"/>
        <v>0</v>
      </c>
      <c r="D271" s="178"/>
      <c r="E271" s="179"/>
      <c r="F271" s="179"/>
      <c r="G271" s="179"/>
      <c r="H271" s="179"/>
      <c r="I271" s="179"/>
      <c r="J271" s="179"/>
      <c r="K271" s="179"/>
      <c r="L271" s="179"/>
      <c r="M271" s="179" t="s">
        <v>26</v>
      </c>
      <c r="N271" s="179" t="s">
        <v>26</v>
      </c>
      <c r="O271" s="179"/>
      <c r="P271" s="179"/>
      <c r="Q271" s="179"/>
      <c r="R271" s="179"/>
      <c r="S271" s="179"/>
      <c r="T271" s="179"/>
      <c r="U271" s="179"/>
      <c r="V271" s="180"/>
      <c r="W271" s="180"/>
      <c r="X271" s="179"/>
      <c r="Y271" s="179"/>
      <c r="Z271" s="179"/>
      <c r="AA271" s="78"/>
      <c r="AB271" s="179"/>
      <c r="AC271" s="179"/>
      <c r="AD271" s="81" t="s">
        <v>584</v>
      </c>
      <c r="AE271" s="179"/>
      <c r="AF271" s="179"/>
      <c r="AG271" s="179"/>
      <c r="AH271" s="81">
        <v>84289</v>
      </c>
      <c r="AI271" s="38"/>
      <c r="AJ271" s="38"/>
      <c r="AK271" s="81">
        <v>84309</v>
      </c>
      <c r="AL271" s="38"/>
      <c r="AM271" s="38"/>
      <c r="AN271" s="81">
        <v>84329</v>
      </c>
      <c r="AO271" s="38"/>
      <c r="AP271" s="38"/>
      <c r="AQ271" s="81">
        <v>84349</v>
      </c>
      <c r="AR271" s="38"/>
      <c r="AS271" s="38"/>
      <c r="AT271" s="81">
        <v>84369</v>
      </c>
      <c r="AU271" s="38"/>
      <c r="AV271" s="38"/>
      <c r="AW271" s="81">
        <v>79139</v>
      </c>
      <c r="AX271" s="38"/>
      <c r="AY271" s="38"/>
      <c r="AZ271" s="25">
        <v>116119</v>
      </c>
      <c r="BA271" s="38"/>
      <c r="BB271" s="38"/>
      <c r="BC271" s="25">
        <v>110429</v>
      </c>
      <c r="BD271" s="38"/>
      <c r="BE271" s="38"/>
      <c r="BF271" s="25"/>
      <c r="BG271" s="38"/>
      <c r="BH271" s="38"/>
      <c r="BI271" s="25"/>
      <c r="BJ271" s="38"/>
      <c r="BK271" s="38"/>
      <c r="BL271" s="25"/>
      <c r="BM271" s="38"/>
      <c r="BN271" s="38"/>
      <c r="BO271" s="25"/>
      <c r="BP271" s="38"/>
      <c r="BQ271" s="38"/>
    </row>
    <row r="272" spans="1:69" x14ac:dyDescent="0.2">
      <c r="A272" s="30" t="s">
        <v>24</v>
      </c>
      <c r="B272" s="30" t="s">
        <v>25</v>
      </c>
      <c r="C272" s="30">
        <f t="shared" si="4"/>
        <v>0</v>
      </c>
      <c r="D272" s="178"/>
      <c r="E272" s="179"/>
      <c r="F272" s="179"/>
      <c r="G272" s="179"/>
      <c r="H272" s="179"/>
      <c r="I272" s="179"/>
      <c r="J272" s="179"/>
      <c r="K272" s="179"/>
      <c r="L272" s="179"/>
      <c r="M272" s="179" t="s">
        <v>26</v>
      </c>
      <c r="N272" s="179" t="s">
        <v>26</v>
      </c>
      <c r="O272" s="179"/>
      <c r="P272" s="179"/>
      <c r="Q272" s="179"/>
      <c r="R272" s="179"/>
      <c r="S272" s="179"/>
      <c r="T272" s="179"/>
      <c r="U272" s="179"/>
      <c r="V272" s="180"/>
      <c r="W272" s="180"/>
      <c r="X272" s="179"/>
      <c r="Y272" s="179"/>
      <c r="Z272" s="179"/>
      <c r="AA272" s="78"/>
      <c r="AB272" s="179"/>
      <c r="AC272" s="179"/>
      <c r="AD272" s="81" t="s">
        <v>584</v>
      </c>
      <c r="AE272" s="179"/>
      <c r="AF272" s="179"/>
      <c r="AG272" s="179"/>
      <c r="AH272" s="81">
        <v>84289</v>
      </c>
      <c r="AI272" s="38"/>
      <c r="AJ272" s="38"/>
      <c r="AK272" s="81">
        <v>84309</v>
      </c>
      <c r="AL272" s="38"/>
      <c r="AM272" s="38"/>
      <c r="AN272" s="81">
        <v>84329</v>
      </c>
      <c r="AO272" s="38"/>
      <c r="AP272" s="38"/>
      <c r="AQ272" s="81">
        <v>84349</v>
      </c>
      <c r="AR272" s="38"/>
      <c r="AS272" s="38"/>
      <c r="AT272" s="81">
        <v>84369</v>
      </c>
      <c r="AU272" s="38"/>
      <c r="AV272" s="38"/>
      <c r="AW272" s="81">
        <v>79139</v>
      </c>
      <c r="AX272" s="38"/>
      <c r="AY272" s="38"/>
      <c r="AZ272" s="25">
        <v>116119</v>
      </c>
      <c r="BA272" s="38"/>
      <c r="BB272" s="38"/>
      <c r="BC272" s="25">
        <v>110429</v>
      </c>
      <c r="BD272" s="38"/>
      <c r="BE272" s="38"/>
      <c r="BF272" s="25"/>
      <c r="BG272" s="38"/>
      <c r="BH272" s="38"/>
      <c r="BI272" s="25"/>
      <c r="BJ272" s="38"/>
      <c r="BK272" s="38"/>
      <c r="BL272" s="25"/>
      <c r="BM272" s="38"/>
      <c r="BN272" s="38"/>
      <c r="BO272" s="25"/>
      <c r="BP272" s="38"/>
      <c r="BQ272" s="38"/>
    </row>
    <row r="273" spans="1:69" x14ac:dyDescent="0.2">
      <c r="A273" s="30" t="s">
        <v>24</v>
      </c>
      <c r="B273" s="30" t="s">
        <v>25</v>
      </c>
      <c r="C273" s="30">
        <f t="shared" si="4"/>
        <v>0</v>
      </c>
      <c r="D273" s="178"/>
      <c r="E273" s="179"/>
      <c r="F273" s="179"/>
      <c r="G273" s="179"/>
      <c r="H273" s="179"/>
      <c r="I273" s="179"/>
      <c r="J273" s="179"/>
      <c r="K273" s="179"/>
      <c r="L273" s="179"/>
      <c r="M273" s="179" t="s">
        <v>26</v>
      </c>
      <c r="N273" s="179" t="s">
        <v>26</v>
      </c>
      <c r="O273" s="179"/>
      <c r="P273" s="179"/>
      <c r="Q273" s="179"/>
      <c r="R273" s="179"/>
      <c r="S273" s="179"/>
      <c r="T273" s="179"/>
      <c r="U273" s="179"/>
      <c r="V273" s="180"/>
      <c r="W273" s="180"/>
      <c r="X273" s="179"/>
      <c r="Y273" s="179"/>
      <c r="Z273" s="179"/>
      <c r="AA273" s="78"/>
      <c r="AB273" s="179"/>
      <c r="AC273" s="179"/>
      <c r="AD273" s="81" t="s">
        <v>584</v>
      </c>
      <c r="AE273" s="179"/>
      <c r="AF273" s="179"/>
      <c r="AG273" s="179"/>
      <c r="AH273" s="81">
        <v>84289</v>
      </c>
      <c r="AI273" s="38"/>
      <c r="AJ273" s="38"/>
      <c r="AK273" s="81">
        <v>84309</v>
      </c>
      <c r="AL273" s="38"/>
      <c r="AM273" s="38"/>
      <c r="AN273" s="81">
        <v>84329</v>
      </c>
      <c r="AO273" s="38"/>
      <c r="AP273" s="38"/>
      <c r="AQ273" s="81">
        <v>84349</v>
      </c>
      <c r="AR273" s="38"/>
      <c r="AS273" s="38"/>
      <c r="AT273" s="81">
        <v>84369</v>
      </c>
      <c r="AU273" s="38"/>
      <c r="AV273" s="38"/>
      <c r="AW273" s="81">
        <v>79139</v>
      </c>
      <c r="AX273" s="38"/>
      <c r="AY273" s="38"/>
      <c r="AZ273" s="25">
        <v>116119</v>
      </c>
      <c r="BA273" s="38"/>
      <c r="BB273" s="38"/>
      <c r="BC273" s="25">
        <v>110429</v>
      </c>
      <c r="BD273" s="38"/>
      <c r="BE273" s="38"/>
      <c r="BF273" s="25"/>
      <c r="BG273" s="38"/>
      <c r="BH273" s="38"/>
      <c r="BI273" s="25"/>
      <c r="BJ273" s="38"/>
      <c r="BK273" s="38"/>
      <c r="BL273" s="25"/>
      <c r="BM273" s="38"/>
      <c r="BN273" s="38"/>
      <c r="BO273" s="25"/>
      <c r="BP273" s="38"/>
      <c r="BQ273" s="38"/>
    </row>
    <row r="274" spans="1:69" x14ac:dyDescent="0.2">
      <c r="A274" s="30" t="s">
        <v>24</v>
      </c>
      <c r="B274" s="30" t="s">
        <v>25</v>
      </c>
      <c r="C274" s="30">
        <f t="shared" si="4"/>
        <v>0</v>
      </c>
      <c r="D274" s="178"/>
      <c r="E274" s="179"/>
      <c r="F274" s="179"/>
      <c r="G274" s="179"/>
      <c r="H274" s="179"/>
      <c r="I274" s="179"/>
      <c r="J274" s="179"/>
      <c r="K274" s="179"/>
      <c r="L274" s="179"/>
      <c r="M274" s="179" t="s">
        <v>26</v>
      </c>
      <c r="N274" s="179" t="s">
        <v>26</v>
      </c>
      <c r="O274" s="179"/>
      <c r="P274" s="179"/>
      <c r="Q274" s="179"/>
      <c r="R274" s="179"/>
      <c r="S274" s="179"/>
      <c r="T274" s="179"/>
      <c r="U274" s="179"/>
      <c r="V274" s="180"/>
      <c r="W274" s="180"/>
      <c r="X274" s="179"/>
      <c r="Y274" s="179"/>
      <c r="Z274" s="179"/>
      <c r="AA274" s="78"/>
      <c r="AB274" s="179"/>
      <c r="AC274" s="179"/>
      <c r="AD274" s="81" t="s">
        <v>584</v>
      </c>
      <c r="AE274" s="179"/>
      <c r="AF274" s="179"/>
      <c r="AG274" s="179"/>
      <c r="AH274" s="81">
        <v>84289</v>
      </c>
      <c r="AI274" s="38"/>
      <c r="AJ274" s="38"/>
      <c r="AK274" s="81">
        <v>84309</v>
      </c>
      <c r="AL274" s="38"/>
      <c r="AM274" s="38"/>
      <c r="AN274" s="81">
        <v>84329</v>
      </c>
      <c r="AO274" s="38"/>
      <c r="AP274" s="38"/>
      <c r="AQ274" s="81">
        <v>84349</v>
      </c>
      <c r="AR274" s="38"/>
      <c r="AS274" s="38"/>
      <c r="AT274" s="81">
        <v>84369</v>
      </c>
      <c r="AU274" s="38"/>
      <c r="AV274" s="38"/>
      <c r="AW274" s="81">
        <v>79139</v>
      </c>
      <c r="AX274" s="38"/>
      <c r="AY274" s="38"/>
      <c r="AZ274" s="25">
        <v>116119</v>
      </c>
      <c r="BA274" s="38"/>
      <c r="BB274" s="38"/>
      <c r="BC274" s="25">
        <v>110429</v>
      </c>
      <c r="BD274" s="38"/>
      <c r="BE274" s="38"/>
      <c r="BF274" s="25"/>
      <c r="BG274" s="38"/>
      <c r="BH274" s="38"/>
      <c r="BI274" s="25"/>
      <c r="BJ274" s="38"/>
      <c r="BK274" s="38"/>
      <c r="BL274" s="25"/>
      <c r="BM274" s="38"/>
      <c r="BN274" s="38"/>
      <c r="BO274" s="25"/>
      <c r="BP274" s="38"/>
      <c r="BQ274" s="38"/>
    </row>
    <row r="275" spans="1:69" x14ac:dyDescent="0.2">
      <c r="A275" s="30" t="s">
        <v>24</v>
      </c>
      <c r="B275" s="30" t="s">
        <v>25</v>
      </c>
      <c r="C275" s="30">
        <f t="shared" si="4"/>
        <v>0</v>
      </c>
      <c r="D275" s="178"/>
      <c r="E275" s="179"/>
      <c r="F275" s="179"/>
      <c r="G275" s="179"/>
      <c r="H275" s="179"/>
      <c r="I275" s="179"/>
      <c r="J275" s="179"/>
      <c r="K275" s="179"/>
      <c r="L275" s="179"/>
      <c r="M275" s="179" t="s">
        <v>26</v>
      </c>
      <c r="N275" s="179" t="s">
        <v>26</v>
      </c>
      <c r="O275" s="179"/>
      <c r="P275" s="179"/>
      <c r="Q275" s="179"/>
      <c r="R275" s="179"/>
      <c r="S275" s="179"/>
      <c r="T275" s="179"/>
      <c r="U275" s="179"/>
      <c r="V275" s="180"/>
      <c r="W275" s="180"/>
      <c r="X275" s="179"/>
      <c r="Y275" s="179"/>
      <c r="Z275" s="179"/>
      <c r="AA275" s="78"/>
      <c r="AB275" s="179"/>
      <c r="AC275" s="179"/>
      <c r="AD275" s="81" t="s">
        <v>584</v>
      </c>
      <c r="AE275" s="179"/>
      <c r="AF275" s="179"/>
      <c r="AG275" s="179"/>
      <c r="AH275" s="81">
        <v>84289</v>
      </c>
      <c r="AI275" s="38"/>
      <c r="AJ275" s="38"/>
      <c r="AK275" s="81">
        <v>84309</v>
      </c>
      <c r="AL275" s="38"/>
      <c r="AM275" s="38"/>
      <c r="AN275" s="81">
        <v>84329</v>
      </c>
      <c r="AO275" s="38"/>
      <c r="AP275" s="38"/>
      <c r="AQ275" s="81">
        <v>84349</v>
      </c>
      <c r="AR275" s="38"/>
      <c r="AS275" s="38"/>
      <c r="AT275" s="81">
        <v>84369</v>
      </c>
      <c r="AU275" s="38"/>
      <c r="AV275" s="38"/>
      <c r="AW275" s="81">
        <v>79139</v>
      </c>
      <c r="AX275" s="38"/>
      <c r="AY275" s="38"/>
      <c r="AZ275" s="25">
        <v>116119</v>
      </c>
      <c r="BA275" s="38"/>
      <c r="BB275" s="38"/>
      <c r="BC275" s="25">
        <v>110429</v>
      </c>
      <c r="BD275" s="38"/>
      <c r="BE275" s="38"/>
      <c r="BF275" s="25"/>
      <c r="BG275" s="38"/>
      <c r="BH275" s="38"/>
      <c r="BI275" s="25"/>
      <c r="BJ275" s="38"/>
      <c r="BK275" s="38"/>
      <c r="BL275" s="25"/>
      <c r="BM275" s="38"/>
      <c r="BN275" s="38"/>
      <c r="BO275" s="25"/>
      <c r="BP275" s="38"/>
      <c r="BQ275" s="38"/>
    </row>
    <row r="276" spans="1:69" x14ac:dyDescent="0.2">
      <c r="A276" s="30" t="s">
        <v>24</v>
      </c>
      <c r="B276" s="30" t="s">
        <v>25</v>
      </c>
      <c r="C276" s="30">
        <f t="shared" si="4"/>
        <v>0</v>
      </c>
      <c r="D276" s="178"/>
      <c r="E276" s="179"/>
      <c r="F276" s="179"/>
      <c r="G276" s="179"/>
      <c r="H276" s="179"/>
      <c r="I276" s="179"/>
      <c r="J276" s="179"/>
      <c r="K276" s="179"/>
      <c r="L276" s="179"/>
      <c r="M276" s="179" t="s">
        <v>26</v>
      </c>
      <c r="N276" s="179" t="s">
        <v>26</v>
      </c>
      <c r="O276" s="179"/>
      <c r="P276" s="179"/>
      <c r="Q276" s="179"/>
      <c r="R276" s="179"/>
      <c r="S276" s="179"/>
      <c r="T276" s="179"/>
      <c r="U276" s="179"/>
      <c r="V276" s="180"/>
      <c r="W276" s="180"/>
      <c r="X276" s="179"/>
      <c r="Y276" s="179"/>
      <c r="Z276" s="179"/>
      <c r="AA276" s="78"/>
      <c r="AB276" s="179"/>
      <c r="AC276" s="179"/>
      <c r="AD276" s="81" t="s">
        <v>584</v>
      </c>
      <c r="AE276" s="179"/>
      <c r="AF276" s="179"/>
      <c r="AG276" s="179"/>
      <c r="AH276" s="81">
        <v>84289</v>
      </c>
      <c r="AI276" s="38"/>
      <c r="AJ276" s="38"/>
      <c r="AK276" s="81">
        <v>84309</v>
      </c>
      <c r="AL276" s="38"/>
      <c r="AM276" s="38"/>
      <c r="AN276" s="81">
        <v>84329</v>
      </c>
      <c r="AO276" s="38"/>
      <c r="AP276" s="38"/>
      <c r="AQ276" s="81">
        <v>84349</v>
      </c>
      <c r="AR276" s="38"/>
      <c r="AS276" s="38"/>
      <c r="AT276" s="81">
        <v>84369</v>
      </c>
      <c r="AU276" s="38"/>
      <c r="AV276" s="38"/>
      <c r="AW276" s="81">
        <v>79139</v>
      </c>
      <c r="AX276" s="38"/>
      <c r="AY276" s="38"/>
      <c r="AZ276" s="25">
        <v>116119</v>
      </c>
      <c r="BA276" s="38"/>
      <c r="BB276" s="38"/>
      <c r="BC276" s="25">
        <v>110429</v>
      </c>
      <c r="BD276" s="38"/>
      <c r="BE276" s="38"/>
      <c r="BF276" s="25"/>
      <c r="BG276" s="38"/>
      <c r="BH276" s="38"/>
      <c r="BI276" s="25"/>
      <c r="BJ276" s="38"/>
      <c r="BK276" s="38"/>
      <c r="BL276" s="25"/>
      <c r="BM276" s="38"/>
      <c r="BN276" s="38"/>
      <c r="BO276" s="25"/>
      <c r="BP276" s="38"/>
      <c r="BQ276" s="38"/>
    </row>
    <row r="277" spans="1:69" x14ac:dyDescent="0.2">
      <c r="A277" s="30" t="s">
        <v>24</v>
      </c>
      <c r="B277" s="30" t="s">
        <v>25</v>
      </c>
      <c r="C277" s="30">
        <f t="shared" si="4"/>
        <v>0</v>
      </c>
      <c r="D277" s="178"/>
      <c r="E277" s="179"/>
      <c r="F277" s="179"/>
      <c r="G277" s="179"/>
      <c r="H277" s="179"/>
      <c r="I277" s="179"/>
      <c r="J277" s="179"/>
      <c r="K277" s="179"/>
      <c r="L277" s="179"/>
      <c r="M277" s="179" t="s">
        <v>26</v>
      </c>
      <c r="N277" s="179" t="s">
        <v>26</v>
      </c>
      <c r="O277" s="179"/>
      <c r="P277" s="179"/>
      <c r="Q277" s="179"/>
      <c r="R277" s="179"/>
      <c r="S277" s="179"/>
      <c r="T277" s="179"/>
      <c r="U277" s="179"/>
      <c r="V277" s="180"/>
      <c r="W277" s="180"/>
      <c r="X277" s="179"/>
      <c r="Y277" s="179"/>
      <c r="Z277" s="179"/>
      <c r="AA277" s="78"/>
      <c r="AB277" s="179"/>
      <c r="AC277" s="179"/>
      <c r="AD277" s="81" t="s">
        <v>584</v>
      </c>
      <c r="AE277" s="179"/>
      <c r="AF277" s="179"/>
      <c r="AG277" s="179"/>
      <c r="AH277" s="81">
        <v>84289</v>
      </c>
      <c r="AI277" s="38"/>
      <c r="AJ277" s="38"/>
      <c r="AK277" s="81">
        <v>84309</v>
      </c>
      <c r="AL277" s="38"/>
      <c r="AM277" s="38"/>
      <c r="AN277" s="81">
        <v>84329</v>
      </c>
      <c r="AO277" s="38"/>
      <c r="AP277" s="38"/>
      <c r="AQ277" s="81">
        <v>84349</v>
      </c>
      <c r="AR277" s="38"/>
      <c r="AS277" s="38"/>
      <c r="AT277" s="81">
        <v>84369</v>
      </c>
      <c r="AU277" s="38"/>
      <c r="AV277" s="38"/>
      <c r="AW277" s="81">
        <v>79139</v>
      </c>
      <c r="AX277" s="38"/>
      <c r="AY277" s="38"/>
      <c r="AZ277" s="25">
        <v>116119</v>
      </c>
      <c r="BA277" s="38"/>
      <c r="BB277" s="38"/>
      <c r="BC277" s="25">
        <v>110429</v>
      </c>
      <c r="BD277" s="38"/>
      <c r="BE277" s="38"/>
      <c r="BF277" s="25"/>
      <c r="BG277" s="38"/>
      <c r="BH277" s="38"/>
      <c r="BI277" s="25"/>
      <c r="BJ277" s="38"/>
      <c r="BK277" s="38"/>
      <c r="BL277" s="25"/>
      <c r="BM277" s="38"/>
      <c r="BN277" s="38"/>
      <c r="BO277" s="25"/>
      <c r="BP277" s="38"/>
      <c r="BQ277" s="38"/>
    </row>
    <row r="278" spans="1:69" x14ac:dyDescent="0.2">
      <c r="A278" s="30" t="s">
        <v>24</v>
      </c>
      <c r="B278" s="30" t="s">
        <v>25</v>
      </c>
      <c r="C278" s="30">
        <f t="shared" si="4"/>
        <v>0</v>
      </c>
      <c r="D278" s="178"/>
      <c r="E278" s="179"/>
      <c r="F278" s="179"/>
      <c r="G278" s="179"/>
      <c r="H278" s="179"/>
      <c r="I278" s="179"/>
      <c r="J278" s="179"/>
      <c r="K278" s="179"/>
      <c r="L278" s="179"/>
      <c r="M278" s="179" t="s">
        <v>26</v>
      </c>
      <c r="N278" s="179" t="s">
        <v>26</v>
      </c>
      <c r="O278" s="179"/>
      <c r="P278" s="179"/>
      <c r="Q278" s="179"/>
      <c r="R278" s="179"/>
      <c r="S278" s="179"/>
      <c r="T278" s="179"/>
      <c r="U278" s="179"/>
      <c r="V278" s="180"/>
      <c r="W278" s="180"/>
      <c r="X278" s="179"/>
      <c r="Y278" s="179"/>
      <c r="Z278" s="179"/>
      <c r="AA278" s="78"/>
      <c r="AB278" s="179"/>
      <c r="AC278" s="179"/>
      <c r="AD278" s="81" t="s">
        <v>584</v>
      </c>
      <c r="AE278" s="179"/>
      <c r="AF278" s="179"/>
      <c r="AG278" s="179"/>
      <c r="AH278" s="81">
        <v>84289</v>
      </c>
      <c r="AI278" s="38"/>
      <c r="AJ278" s="38"/>
      <c r="AK278" s="81">
        <v>84309</v>
      </c>
      <c r="AL278" s="38"/>
      <c r="AM278" s="38"/>
      <c r="AN278" s="81">
        <v>84329</v>
      </c>
      <c r="AO278" s="38"/>
      <c r="AP278" s="38"/>
      <c r="AQ278" s="81">
        <v>84349</v>
      </c>
      <c r="AR278" s="38"/>
      <c r="AS278" s="38"/>
      <c r="AT278" s="81">
        <v>84369</v>
      </c>
      <c r="AU278" s="38"/>
      <c r="AV278" s="38"/>
      <c r="AW278" s="81">
        <v>79139</v>
      </c>
      <c r="AX278" s="38"/>
      <c r="AY278" s="38"/>
      <c r="AZ278" s="25">
        <v>116119</v>
      </c>
      <c r="BA278" s="38"/>
      <c r="BB278" s="38"/>
      <c r="BC278" s="25">
        <v>110429</v>
      </c>
      <c r="BD278" s="38"/>
      <c r="BE278" s="38"/>
      <c r="BF278" s="25"/>
      <c r="BG278" s="38"/>
      <c r="BH278" s="38"/>
      <c r="BI278" s="25"/>
      <c r="BJ278" s="38"/>
      <c r="BK278" s="38"/>
      <c r="BL278" s="25"/>
      <c r="BM278" s="38"/>
      <c r="BN278" s="38"/>
      <c r="BO278" s="25"/>
      <c r="BP278" s="38"/>
      <c r="BQ278" s="38"/>
    </row>
    <row r="279" spans="1:69" x14ac:dyDescent="0.2">
      <c r="A279" s="30" t="s">
        <v>24</v>
      </c>
      <c r="B279" s="30" t="s">
        <v>25</v>
      </c>
      <c r="C279" s="30">
        <f t="shared" si="4"/>
        <v>0</v>
      </c>
      <c r="D279" s="178"/>
      <c r="E279" s="179"/>
      <c r="F279" s="179"/>
      <c r="G279" s="179"/>
      <c r="H279" s="179"/>
      <c r="I279" s="179"/>
      <c r="J279" s="179"/>
      <c r="K279" s="179"/>
      <c r="L279" s="179"/>
      <c r="M279" s="179" t="s">
        <v>26</v>
      </c>
      <c r="N279" s="179" t="s">
        <v>26</v>
      </c>
      <c r="O279" s="179"/>
      <c r="P279" s="179"/>
      <c r="Q279" s="179"/>
      <c r="R279" s="179"/>
      <c r="S279" s="179"/>
      <c r="T279" s="179"/>
      <c r="U279" s="179"/>
      <c r="V279" s="180"/>
      <c r="W279" s="180"/>
      <c r="X279" s="179"/>
      <c r="Y279" s="179"/>
      <c r="Z279" s="179"/>
      <c r="AA279" s="78"/>
      <c r="AB279" s="179"/>
      <c r="AC279" s="179"/>
      <c r="AD279" s="81" t="s">
        <v>584</v>
      </c>
      <c r="AE279" s="179"/>
      <c r="AF279" s="179"/>
      <c r="AG279" s="179"/>
      <c r="AH279" s="81">
        <v>84289</v>
      </c>
      <c r="AI279" s="38"/>
      <c r="AJ279" s="38"/>
      <c r="AK279" s="81">
        <v>84309</v>
      </c>
      <c r="AL279" s="38"/>
      <c r="AM279" s="38"/>
      <c r="AN279" s="81">
        <v>84329</v>
      </c>
      <c r="AO279" s="38"/>
      <c r="AP279" s="38"/>
      <c r="AQ279" s="81">
        <v>84349</v>
      </c>
      <c r="AR279" s="38"/>
      <c r="AS279" s="38"/>
      <c r="AT279" s="81">
        <v>84369</v>
      </c>
      <c r="AU279" s="38"/>
      <c r="AV279" s="38"/>
      <c r="AW279" s="81">
        <v>79139</v>
      </c>
      <c r="AX279" s="38"/>
      <c r="AY279" s="38"/>
      <c r="AZ279" s="25">
        <v>116119</v>
      </c>
      <c r="BA279" s="38"/>
      <c r="BB279" s="38"/>
      <c r="BC279" s="25">
        <v>110429</v>
      </c>
      <c r="BD279" s="38"/>
      <c r="BE279" s="38"/>
      <c r="BF279" s="25"/>
      <c r="BG279" s="38"/>
      <c r="BH279" s="38"/>
      <c r="BI279" s="25"/>
      <c r="BJ279" s="38"/>
      <c r="BK279" s="38"/>
      <c r="BL279" s="25"/>
      <c r="BM279" s="38"/>
      <c r="BN279" s="38"/>
      <c r="BO279" s="25"/>
      <c r="BP279" s="38"/>
      <c r="BQ279" s="38"/>
    </row>
    <row r="280" spans="1:69" x14ac:dyDescent="0.2">
      <c r="A280" s="30" t="s">
        <v>24</v>
      </c>
      <c r="B280" s="30" t="s">
        <v>25</v>
      </c>
      <c r="C280" s="30">
        <f t="shared" si="4"/>
        <v>0</v>
      </c>
      <c r="D280" s="178"/>
      <c r="E280" s="179"/>
      <c r="F280" s="179"/>
      <c r="G280" s="179"/>
      <c r="H280" s="179"/>
      <c r="I280" s="179"/>
      <c r="J280" s="179"/>
      <c r="K280" s="179"/>
      <c r="L280" s="179"/>
      <c r="M280" s="179" t="s">
        <v>26</v>
      </c>
      <c r="N280" s="179" t="s">
        <v>26</v>
      </c>
      <c r="O280" s="179"/>
      <c r="P280" s="179"/>
      <c r="Q280" s="179"/>
      <c r="R280" s="179"/>
      <c r="S280" s="179"/>
      <c r="T280" s="179"/>
      <c r="U280" s="179"/>
      <c r="V280" s="180"/>
      <c r="W280" s="180"/>
      <c r="X280" s="179"/>
      <c r="Y280" s="179"/>
      <c r="Z280" s="179"/>
      <c r="AA280" s="78"/>
      <c r="AB280" s="179"/>
      <c r="AC280" s="179"/>
      <c r="AD280" s="81" t="s">
        <v>584</v>
      </c>
      <c r="AE280" s="179"/>
      <c r="AF280" s="179"/>
      <c r="AG280" s="179"/>
      <c r="AH280" s="81">
        <v>84289</v>
      </c>
      <c r="AI280" s="38"/>
      <c r="AJ280" s="38"/>
      <c r="AK280" s="81">
        <v>84309</v>
      </c>
      <c r="AL280" s="38"/>
      <c r="AM280" s="38"/>
      <c r="AN280" s="81">
        <v>84329</v>
      </c>
      <c r="AO280" s="38"/>
      <c r="AP280" s="38"/>
      <c r="AQ280" s="81">
        <v>84349</v>
      </c>
      <c r="AR280" s="38"/>
      <c r="AS280" s="38"/>
      <c r="AT280" s="81">
        <v>84369</v>
      </c>
      <c r="AU280" s="38"/>
      <c r="AV280" s="38"/>
      <c r="AW280" s="81">
        <v>79139</v>
      </c>
      <c r="AX280" s="38"/>
      <c r="AY280" s="38"/>
      <c r="AZ280" s="25">
        <v>116119</v>
      </c>
      <c r="BA280" s="38"/>
      <c r="BB280" s="38"/>
      <c r="BC280" s="25">
        <v>110429</v>
      </c>
      <c r="BD280" s="38"/>
      <c r="BE280" s="38"/>
      <c r="BF280" s="25"/>
      <c r="BG280" s="38"/>
      <c r="BH280" s="38"/>
      <c r="BI280" s="25"/>
      <c r="BJ280" s="38"/>
      <c r="BK280" s="38"/>
      <c r="BL280" s="25"/>
      <c r="BM280" s="38"/>
      <c r="BN280" s="38"/>
      <c r="BO280" s="25"/>
      <c r="BP280" s="38"/>
      <c r="BQ280" s="38"/>
    </row>
    <row r="281" spans="1:69" x14ac:dyDescent="0.2">
      <c r="A281" s="30" t="s">
        <v>24</v>
      </c>
      <c r="B281" s="30" t="s">
        <v>25</v>
      </c>
      <c r="C281" s="30">
        <f t="shared" si="4"/>
        <v>0</v>
      </c>
      <c r="D281" s="178"/>
      <c r="E281" s="179"/>
      <c r="F281" s="179"/>
      <c r="G281" s="179"/>
      <c r="H281" s="179"/>
      <c r="I281" s="179"/>
      <c r="J281" s="179"/>
      <c r="K281" s="179"/>
      <c r="L281" s="179"/>
      <c r="M281" s="179" t="s">
        <v>26</v>
      </c>
      <c r="N281" s="179" t="s">
        <v>26</v>
      </c>
      <c r="O281" s="179"/>
      <c r="P281" s="179"/>
      <c r="Q281" s="179"/>
      <c r="R281" s="179"/>
      <c r="S281" s="179"/>
      <c r="T281" s="179"/>
      <c r="U281" s="179"/>
      <c r="V281" s="180"/>
      <c r="W281" s="180"/>
      <c r="X281" s="179"/>
      <c r="Y281" s="179"/>
      <c r="Z281" s="179"/>
      <c r="AA281" s="78"/>
      <c r="AB281" s="179"/>
      <c r="AC281" s="179"/>
      <c r="AD281" s="81" t="s">
        <v>584</v>
      </c>
      <c r="AE281" s="179"/>
      <c r="AF281" s="179"/>
      <c r="AG281" s="179"/>
      <c r="AH281" s="81">
        <v>84289</v>
      </c>
      <c r="AI281" s="38"/>
      <c r="AJ281" s="38"/>
      <c r="AK281" s="81">
        <v>84309</v>
      </c>
      <c r="AL281" s="38"/>
      <c r="AM281" s="38"/>
      <c r="AN281" s="81">
        <v>84329</v>
      </c>
      <c r="AO281" s="38"/>
      <c r="AP281" s="38"/>
      <c r="AQ281" s="81">
        <v>84349</v>
      </c>
      <c r="AR281" s="38"/>
      <c r="AS281" s="38"/>
      <c r="AT281" s="81">
        <v>84369</v>
      </c>
      <c r="AU281" s="38"/>
      <c r="AV281" s="38"/>
      <c r="AW281" s="81">
        <v>79139</v>
      </c>
      <c r="AX281" s="38"/>
      <c r="AY281" s="38"/>
      <c r="AZ281" s="25">
        <v>116119</v>
      </c>
      <c r="BA281" s="38"/>
      <c r="BB281" s="38"/>
      <c r="BC281" s="25">
        <v>110429</v>
      </c>
      <c r="BD281" s="38"/>
      <c r="BE281" s="38"/>
      <c r="BF281" s="25"/>
      <c r="BG281" s="38"/>
      <c r="BH281" s="38"/>
      <c r="BI281" s="25"/>
      <c r="BJ281" s="38"/>
      <c r="BK281" s="38"/>
      <c r="BL281" s="25"/>
      <c r="BM281" s="38"/>
      <c r="BN281" s="38"/>
      <c r="BO281" s="25"/>
      <c r="BP281" s="38"/>
      <c r="BQ281" s="38"/>
    </row>
    <row r="282" spans="1:69" x14ac:dyDescent="0.2">
      <c r="A282" s="30" t="s">
        <v>24</v>
      </c>
      <c r="B282" s="30" t="s">
        <v>25</v>
      </c>
      <c r="C282" s="30">
        <f t="shared" si="4"/>
        <v>0</v>
      </c>
      <c r="D282" s="178"/>
      <c r="E282" s="179"/>
      <c r="F282" s="179"/>
      <c r="G282" s="179"/>
      <c r="H282" s="179"/>
      <c r="I282" s="179"/>
      <c r="J282" s="179"/>
      <c r="K282" s="179"/>
      <c r="L282" s="179"/>
      <c r="M282" s="179" t="s">
        <v>26</v>
      </c>
      <c r="N282" s="179" t="s">
        <v>26</v>
      </c>
      <c r="O282" s="179"/>
      <c r="P282" s="179"/>
      <c r="Q282" s="179"/>
      <c r="R282" s="179"/>
      <c r="S282" s="179"/>
      <c r="T282" s="179"/>
      <c r="U282" s="179"/>
      <c r="V282" s="180"/>
      <c r="W282" s="180"/>
      <c r="X282" s="179"/>
      <c r="Y282" s="179"/>
      <c r="Z282" s="179"/>
      <c r="AA282" s="78"/>
      <c r="AB282" s="179"/>
      <c r="AC282" s="179"/>
      <c r="AD282" s="81" t="s">
        <v>584</v>
      </c>
      <c r="AE282" s="179"/>
      <c r="AF282" s="179"/>
      <c r="AG282" s="179"/>
      <c r="AH282" s="81">
        <v>84289</v>
      </c>
      <c r="AI282" s="38"/>
      <c r="AJ282" s="38"/>
      <c r="AK282" s="81">
        <v>84309</v>
      </c>
      <c r="AL282" s="38"/>
      <c r="AM282" s="38"/>
      <c r="AN282" s="81">
        <v>84329</v>
      </c>
      <c r="AO282" s="38"/>
      <c r="AP282" s="38"/>
      <c r="AQ282" s="81">
        <v>84349</v>
      </c>
      <c r="AR282" s="38"/>
      <c r="AS282" s="38"/>
      <c r="AT282" s="81">
        <v>84369</v>
      </c>
      <c r="AU282" s="38"/>
      <c r="AV282" s="38"/>
      <c r="AW282" s="81">
        <v>79139</v>
      </c>
      <c r="AX282" s="38"/>
      <c r="AY282" s="38"/>
      <c r="AZ282" s="25">
        <v>116119</v>
      </c>
      <c r="BA282" s="38"/>
      <c r="BB282" s="38"/>
      <c r="BC282" s="25">
        <v>110429</v>
      </c>
      <c r="BD282" s="38"/>
      <c r="BE282" s="38"/>
      <c r="BF282" s="25"/>
      <c r="BG282" s="38"/>
      <c r="BH282" s="38"/>
      <c r="BI282" s="25"/>
      <c r="BJ282" s="38"/>
      <c r="BK282" s="38"/>
      <c r="BL282" s="25"/>
      <c r="BM282" s="38"/>
      <c r="BN282" s="38"/>
      <c r="BO282" s="25"/>
      <c r="BP282" s="38"/>
      <c r="BQ282" s="38"/>
    </row>
    <row r="283" spans="1:69" x14ac:dyDescent="0.2">
      <c r="A283" s="30" t="s">
        <v>24</v>
      </c>
      <c r="B283" s="30" t="s">
        <v>25</v>
      </c>
      <c r="C283" s="30">
        <f t="shared" si="4"/>
        <v>0</v>
      </c>
      <c r="D283" s="178"/>
      <c r="E283" s="179"/>
      <c r="F283" s="179"/>
      <c r="G283" s="179"/>
      <c r="H283" s="179"/>
      <c r="I283" s="179"/>
      <c r="J283" s="179"/>
      <c r="K283" s="179"/>
      <c r="L283" s="179"/>
      <c r="M283" s="179" t="s">
        <v>26</v>
      </c>
      <c r="N283" s="179" t="s">
        <v>26</v>
      </c>
      <c r="O283" s="179"/>
      <c r="P283" s="179"/>
      <c r="Q283" s="179"/>
      <c r="R283" s="179"/>
      <c r="S283" s="179"/>
      <c r="T283" s="179"/>
      <c r="U283" s="179"/>
      <c r="V283" s="180"/>
      <c r="W283" s="180"/>
      <c r="X283" s="179"/>
      <c r="Y283" s="179"/>
      <c r="Z283" s="179"/>
      <c r="AA283" s="78"/>
      <c r="AB283" s="179"/>
      <c r="AC283" s="179"/>
      <c r="AD283" s="81" t="s">
        <v>584</v>
      </c>
      <c r="AE283" s="179"/>
      <c r="AF283" s="179"/>
      <c r="AG283" s="179"/>
      <c r="AH283" s="81">
        <v>84289</v>
      </c>
      <c r="AI283" s="38"/>
      <c r="AJ283" s="38"/>
      <c r="AK283" s="81">
        <v>84309</v>
      </c>
      <c r="AL283" s="38"/>
      <c r="AM283" s="38"/>
      <c r="AN283" s="81">
        <v>84329</v>
      </c>
      <c r="AO283" s="38"/>
      <c r="AP283" s="38"/>
      <c r="AQ283" s="81">
        <v>84349</v>
      </c>
      <c r="AR283" s="38"/>
      <c r="AS283" s="38"/>
      <c r="AT283" s="81">
        <v>84369</v>
      </c>
      <c r="AU283" s="38"/>
      <c r="AV283" s="38"/>
      <c r="AW283" s="81">
        <v>79139</v>
      </c>
      <c r="AX283" s="38"/>
      <c r="AY283" s="38"/>
      <c r="AZ283" s="25">
        <v>116119</v>
      </c>
      <c r="BA283" s="38"/>
      <c r="BB283" s="38"/>
      <c r="BC283" s="25">
        <v>110429</v>
      </c>
      <c r="BD283" s="38"/>
      <c r="BE283" s="38"/>
      <c r="BF283" s="25"/>
      <c r="BG283" s="38"/>
      <c r="BH283" s="38"/>
      <c r="BI283" s="25"/>
      <c r="BJ283" s="38"/>
      <c r="BK283" s="38"/>
      <c r="BL283" s="25"/>
      <c r="BM283" s="38"/>
      <c r="BN283" s="38"/>
      <c r="BO283" s="25"/>
      <c r="BP283" s="38"/>
      <c r="BQ283" s="38"/>
    </row>
    <row r="284" spans="1:69" x14ac:dyDescent="0.2">
      <c r="A284" s="30" t="s">
        <v>24</v>
      </c>
      <c r="B284" s="30" t="s">
        <v>25</v>
      </c>
      <c r="C284" s="30">
        <f t="shared" si="4"/>
        <v>0</v>
      </c>
      <c r="D284" s="178"/>
      <c r="E284" s="179"/>
      <c r="F284" s="179"/>
      <c r="G284" s="179"/>
      <c r="H284" s="179"/>
      <c r="I284" s="179"/>
      <c r="J284" s="179"/>
      <c r="K284" s="179"/>
      <c r="L284" s="179"/>
      <c r="M284" s="179" t="s">
        <v>26</v>
      </c>
      <c r="N284" s="179" t="s">
        <v>26</v>
      </c>
      <c r="O284" s="179"/>
      <c r="P284" s="179"/>
      <c r="Q284" s="179"/>
      <c r="R284" s="179"/>
      <c r="S284" s="179"/>
      <c r="T284" s="179"/>
      <c r="U284" s="179"/>
      <c r="V284" s="180"/>
      <c r="W284" s="180"/>
      <c r="X284" s="179"/>
      <c r="Y284" s="179"/>
      <c r="Z284" s="179"/>
      <c r="AA284" s="78"/>
      <c r="AB284" s="179"/>
      <c r="AC284" s="179"/>
      <c r="AD284" s="81" t="s">
        <v>584</v>
      </c>
      <c r="AE284" s="179"/>
      <c r="AF284" s="179"/>
      <c r="AG284" s="179"/>
      <c r="AH284" s="81">
        <v>84289</v>
      </c>
      <c r="AI284" s="38"/>
      <c r="AJ284" s="38"/>
      <c r="AK284" s="81">
        <v>84309</v>
      </c>
      <c r="AL284" s="38"/>
      <c r="AM284" s="38"/>
      <c r="AN284" s="81">
        <v>84329</v>
      </c>
      <c r="AO284" s="38"/>
      <c r="AP284" s="38"/>
      <c r="AQ284" s="81">
        <v>84349</v>
      </c>
      <c r="AR284" s="38"/>
      <c r="AS284" s="38"/>
      <c r="AT284" s="81">
        <v>84369</v>
      </c>
      <c r="AU284" s="38"/>
      <c r="AV284" s="38"/>
      <c r="AW284" s="81">
        <v>79139</v>
      </c>
      <c r="AX284" s="38"/>
      <c r="AY284" s="38"/>
      <c r="AZ284" s="25">
        <v>116119</v>
      </c>
      <c r="BA284" s="38"/>
      <c r="BB284" s="38"/>
      <c r="BC284" s="25">
        <v>110429</v>
      </c>
      <c r="BD284" s="38"/>
      <c r="BE284" s="38"/>
      <c r="BF284" s="25"/>
      <c r="BG284" s="38"/>
      <c r="BH284" s="38"/>
      <c r="BI284" s="25"/>
      <c r="BJ284" s="38"/>
      <c r="BK284" s="38"/>
      <c r="BL284" s="25"/>
      <c r="BM284" s="38"/>
      <c r="BN284" s="38"/>
      <c r="BO284" s="25"/>
      <c r="BP284" s="38"/>
      <c r="BQ284" s="38"/>
    </row>
    <row r="285" spans="1:69" x14ac:dyDescent="0.2">
      <c r="A285" s="30" t="s">
        <v>24</v>
      </c>
      <c r="B285" s="30" t="s">
        <v>25</v>
      </c>
      <c r="C285" s="30">
        <f t="shared" si="4"/>
        <v>0</v>
      </c>
      <c r="D285" s="178"/>
      <c r="E285" s="179"/>
      <c r="F285" s="179"/>
      <c r="G285" s="179"/>
      <c r="H285" s="179"/>
      <c r="I285" s="179"/>
      <c r="J285" s="179"/>
      <c r="K285" s="179"/>
      <c r="L285" s="179"/>
      <c r="M285" s="179" t="s">
        <v>26</v>
      </c>
      <c r="N285" s="179" t="s">
        <v>26</v>
      </c>
      <c r="O285" s="179"/>
      <c r="P285" s="179"/>
      <c r="Q285" s="179"/>
      <c r="R285" s="179"/>
      <c r="S285" s="179"/>
      <c r="T285" s="179"/>
      <c r="U285" s="179"/>
      <c r="V285" s="180"/>
      <c r="W285" s="180"/>
      <c r="X285" s="179"/>
      <c r="Y285" s="179"/>
      <c r="Z285" s="179"/>
      <c r="AA285" s="78"/>
      <c r="AB285" s="179"/>
      <c r="AC285" s="179"/>
      <c r="AD285" s="81" t="s">
        <v>584</v>
      </c>
      <c r="AE285" s="179"/>
      <c r="AF285" s="179"/>
      <c r="AG285" s="179"/>
      <c r="AH285" s="81">
        <v>84289</v>
      </c>
      <c r="AI285" s="38"/>
      <c r="AJ285" s="38"/>
      <c r="AK285" s="81">
        <v>84309</v>
      </c>
      <c r="AL285" s="38"/>
      <c r="AM285" s="38"/>
      <c r="AN285" s="81">
        <v>84329</v>
      </c>
      <c r="AO285" s="38"/>
      <c r="AP285" s="38"/>
      <c r="AQ285" s="81">
        <v>84349</v>
      </c>
      <c r="AR285" s="38"/>
      <c r="AS285" s="38"/>
      <c r="AT285" s="81">
        <v>84369</v>
      </c>
      <c r="AU285" s="38"/>
      <c r="AV285" s="38"/>
      <c r="AW285" s="81">
        <v>79139</v>
      </c>
      <c r="AX285" s="38"/>
      <c r="AY285" s="38"/>
      <c r="AZ285" s="25">
        <v>116119</v>
      </c>
      <c r="BA285" s="38"/>
      <c r="BB285" s="38"/>
      <c r="BC285" s="25">
        <v>110429</v>
      </c>
      <c r="BD285" s="38"/>
      <c r="BE285" s="38"/>
      <c r="BF285" s="25"/>
      <c r="BG285" s="38"/>
      <c r="BH285" s="38"/>
      <c r="BI285" s="25"/>
      <c r="BJ285" s="38"/>
      <c r="BK285" s="38"/>
      <c r="BL285" s="25"/>
      <c r="BM285" s="38"/>
      <c r="BN285" s="38"/>
      <c r="BO285" s="25"/>
      <c r="BP285" s="38"/>
      <c r="BQ285" s="38"/>
    </row>
    <row r="286" spans="1:69" x14ac:dyDescent="0.2">
      <c r="A286" s="30" t="s">
        <v>24</v>
      </c>
      <c r="B286" s="30" t="s">
        <v>25</v>
      </c>
      <c r="C286" s="30">
        <f t="shared" si="4"/>
        <v>0</v>
      </c>
      <c r="D286" s="178"/>
      <c r="E286" s="179"/>
      <c r="F286" s="179"/>
      <c r="G286" s="179"/>
      <c r="H286" s="179"/>
      <c r="I286" s="179"/>
      <c r="J286" s="179"/>
      <c r="K286" s="179"/>
      <c r="L286" s="179"/>
      <c r="M286" s="179" t="s">
        <v>26</v>
      </c>
      <c r="N286" s="179" t="s">
        <v>26</v>
      </c>
      <c r="O286" s="179"/>
      <c r="P286" s="179"/>
      <c r="Q286" s="179"/>
      <c r="R286" s="179"/>
      <c r="S286" s="179"/>
      <c r="T286" s="179"/>
      <c r="U286" s="179"/>
      <c r="V286" s="180"/>
      <c r="W286" s="180"/>
      <c r="X286" s="179"/>
      <c r="Y286" s="179"/>
      <c r="Z286" s="179"/>
      <c r="AA286" s="78"/>
      <c r="AB286" s="179"/>
      <c r="AC286" s="179"/>
      <c r="AD286" s="81" t="s">
        <v>584</v>
      </c>
      <c r="AE286" s="179"/>
      <c r="AF286" s="179"/>
      <c r="AG286" s="179"/>
      <c r="AH286" s="81">
        <v>84289</v>
      </c>
      <c r="AI286" s="38"/>
      <c r="AJ286" s="38"/>
      <c r="AK286" s="81">
        <v>84309</v>
      </c>
      <c r="AL286" s="38"/>
      <c r="AM286" s="38"/>
      <c r="AN286" s="81">
        <v>84329</v>
      </c>
      <c r="AO286" s="38"/>
      <c r="AP286" s="38"/>
      <c r="AQ286" s="81">
        <v>84349</v>
      </c>
      <c r="AR286" s="38"/>
      <c r="AS286" s="38"/>
      <c r="AT286" s="81">
        <v>84369</v>
      </c>
      <c r="AU286" s="38"/>
      <c r="AV286" s="38"/>
      <c r="AW286" s="81">
        <v>79139</v>
      </c>
      <c r="AX286" s="38"/>
      <c r="AY286" s="38"/>
      <c r="AZ286" s="25">
        <v>116119</v>
      </c>
      <c r="BA286" s="38"/>
      <c r="BB286" s="38"/>
      <c r="BC286" s="25">
        <v>110429</v>
      </c>
      <c r="BD286" s="38"/>
      <c r="BE286" s="38"/>
      <c r="BF286" s="25"/>
      <c r="BG286" s="38"/>
      <c r="BH286" s="38"/>
      <c r="BI286" s="25"/>
      <c r="BJ286" s="38"/>
      <c r="BK286" s="38"/>
      <c r="BL286" s="25"/>
      <c r="BM286" s="38"/>
      <c r="BN286" s="38"/>
      <c r="BO286" s="25"/>
      <c r="BP286" s="38"/>
      <c r="BQ286" s="38"/>
    </row>
    <row r="287" spans="1:69" x14ac:dyDescent="0.2">
      <c r="A287" s="30" t="s">
        <v>24</v>
      </c>
      <c r="B287" s="30" t="s">
        <v>25</v>
      </c>
      <c r="C287" s="30">
        <f t="shared" si="4"/>
        <v>0</v>
      </c>
      <c r="D287" s="178"/>
      <c r="E287" s="179"/>
      <c r="F287" s="179"/>
      <c r="G287" s="179"/>
      <c r="H287" s="179"/>
      <c r="I287" s="179"/>
      <c r="J287" s="179"/>
      <c r="K287" s="179"/>
      <c r="L287" s="179"/>
      <c r="M287" s="179" t="s">
        <v>26</v>
      </c>
      <c r="N287" s="179" t="s">
        <v>26</v>
      </c>
      <c r="O287" s="179"/>
      <c r="P287" s="179"/>
      <c r="Q287" s="179"/>
      <c r="R287" s="179"/>
      <c r="S287" s="179"/>
      <c r="T287" s="179"/>
      <c r="U287" s="179"/>
      <c r="V287" s="180"/>
      <c r="W287" s="180"/>
      <c r="X287" s="179"/>
      <c r="Y287" s="179"/>
      <c r="Z287" s="179"/>
      <c r="AA287" s="78"/>
      <c r="AB287" s="179"/>
      <c r="AC287" s="179"/>
      <c r="AD287" s="81" t="s">
        <v>584</v>
      </c>
      <c r="AE287" s="179"/>
      <c r="AF287" s="179"/>
      <c r="AG287" s="179"/>
      <c r="AH287" s="81">
        <v>84289</v>
      </c>
      <c r="AI287" s="38"/>
      <c r="AJ287" s="38"/>
      <c r="AK287" s="81">
        <v>84309</v>
      </c>
      <c r="AL287" s="38"/>
      <c r="AM287" s="38"/>
      <c r="AN287" s="81">
        <v>84329</v>
      </c>
      <c r="AO287" s="38"/>
      <c r="AP287" s="38"/>
      <c r="AQ287" s="81">
        <v>84349</v>
      </c>
      <c r="AR287" s="38"/>
      <c r="AS287" s="38"/>
      <c r="AT287" s="81">
        <v>84369</v>
      </c>
      <c r="AU287" s="38"/>
      <c r="AV287" s="38"/>
      <c r="AW287" s="81">
        <v>79139</v>
      </c>
      <c r="AX287" s="38"/>
      <c r="AY287" s="38"/>
      <c r="AZ287" s="25">
        <v>116119</v>
      </c>
      <c r="BA287" s="38"/>
      <c r="BB287" s="38"/>
      <c r="BC287" s="25">
        <v>110429</v>
      </c>
      <c r="BD287" s="38"/>
      <c r="BE287" s="38"/>
      <c r="BF287" s="25"/>
      <c r="BG287" s="38"/>
      <c r="BH287" s="38"/>
      <c r="BI287" s="25"/>
      <c r="BJ287" s="38"/>
      <c r="BK287" s="38"/>
      <c r="BL287" s="25"/>
      <c r="BM287" s="38"/>
      <c r="BN287" s="38"/>
      <c r="BO287" s="25"/>
      <c r="BP287" s="38"/>
      <c r="BQ287" s="38"/>
    </row>
    <row r="288" spans="1:69" x14ac:dyDescent="0.2">
      <c r="A288" s="30" t="s">
        <v>24</v>
      </c>
      <c r="B288" s="30" t="s">
        <v>25</v>
      </c>
      <c r="C288" s="30">
        <f t="shared" si="4"/>
        <v>0</v>
      </c>
      <c r="D288" s="178"/>
      <c r="E288" s="179"/>
      <c r="F288" s="179"/>
      <c r="G288" s="179"/>
      <c r="H288" s="179"/>
      <c r="I288" s="179"/>
      <c r="J288" s="179"/>
      <c r="K288" s="179"/>
      <c r="L288" s="179"/>
      <c r="M288" s="179" t="s">
        <v>26</v>
      </c>
      <c r="N288" s="179" t="s">
        <v>26</v>
      </c>
      <c r="O288" s="179"/>
      <c r="P288" s="179"/>
      <c r="Q288" s="179"/>
      <c r="R288" s="179"/>
      <c r="S288" s="179"/>
      <c r="T288" s="179"/>
      <c r="U288" s="179"/>
      <c r="V288" s="180"/>
      <c r="W288" s="180"/>
      <c r="X288" s="179"/>
      <c r="Y288" s="179"/>
      <c r="Z288" s="179"/>
      <c r="AA288" s="78"/>
      <c r="AB288" s="179"/>
      <c r="AC288" s="179"/>
      <c r="AD288" s="81" t="s">
        <v>584</v>
      </c>
      <c r="AE288" s="179"/>
      <c r="AF288" s="179"/>
      <c r="AG288" s="179"/>
      <c r="AH288" s="81">
        <v>84289</v>
      </c>
      <c r="AI288" s="38"/>
      <c r="AJ288" s="38"/>
      <c r="AK288" s="81">
        <v>84309</v>
      </c>
      <c r="AL288" s="38"/>
      <c r="AM288" s="38"/>
      <c r="AN288" s="81">
        <v>84329</v>
      </c>
      <c r="AO288" s="38"/>
      <c r="AP288" s="38"/>
      <c r="AQ288" s="81">
        <v>84349</v>
      </c>
      <c r="AR288" s="38"/>
      <c r="AS288" s="38"/>
      <c r="AT288" s="81">
        <v>84369</v>
      </c>
      <c r="AU288" s="38"/>
      <c r="AV288" s="38"/>
      <c r="AW288" s="81">
        <v>79139</v>
      </c>
      <c r="AX288" s="38"/>
      <c r="AY288" s="38"/>
      <c r="AZ288" s="25">
        <v>116119</v>
      </c>
      <c r="BA288" s="38"/>
      <c r="BB288" s="38"/>
      <c r="BC288" s="25">
        <v>110429</v>
      </c>
      <c r="BD288" s="38"/>
      <c r="BE288" s="38"/>
      <c r="BF288" s="25"/>
      <c r="BG288" s="38"/>
      <c r="BH288" s="38"/>
      <c r="BI288" s="25"/>
      <c r="BJ288" s="38"/>
      <c r="BK288" s="38"/>
      <c r="BL288" s="25"/>
      <c r="BM288" s="38"/>
      <c r="BN288" s="38"/>
      <c r="BO288" s="25"/>
      <c r="BP288" s="38"/>
      <c r="BQ288" s="38"/>
    </row>
    <row r="289" spans="1:69" x14ac:dyDescent="0.2">
      <c r="A289" s="30" t="s">
        <v>24</v>
      </c>
      <c r="B289" s="30" t="s">
        <v>25</v>
      </c>
      <c r="C289" s="30">
        <f t="shared" si="4"/>
        <v>0</v>
      </c>
      <c r="D289" s="178"/>
      <c r="E289" s="179"/>
      <c r="F289" s="179"/>
      <c r="G289" s="179"/>
      <c r="H289" s="179"/>
      <c r="I289" s="179"/>
      <c r="J289" s="179"/>
      <c r="K289" s="179"/>
      <c r="L289" s="179"/>
      <c r="M289" s="179" t="s">
        <v>26</v>
      </c>
      <c r="N289" s="179" t="s">
        <v>26</v>
      </c>
      <c r="O289" s="179"/>
      <c r="P289" s="179"/>
      <c r="Q289" s="179"/>
      <c r="R289" s="179"/>
      <c r="S289" s="179"/>
      <c r="T289" s="179"/>
      <c r="U289" s="179"/>
      <c r="V289" s="180"/>
      <c r="W289" s="180"/>
      <c r="X289" s="179"/>
      <c r="Y289" s="179"/>
      <c r="Z289" s="179"/>
      <c r="AA289" s="78"/>
      <c r="AB289" s="179"/>
      <c r="AC289" s="179"/>
      <c r="AD289" s="81" t="s">
        <v>584</v>
      </c>
      <c r="AE289" s="179"/>
      <c r="AF289" s="179"/>
      <c r="AG289" s="179"/>
      <c r="AH289" s="81">
        <v>84289</v>
      </c>
      <c r="AI289" s="38"/>
      <c r="AJ289" s="38"/>
      <c r="AK289" s="81">
        <v>84309</v>
      </c>
      <c r="AL289" s="38"/>
      <c r="AM289" s="38"/>
      <c r="AN289" s="81">
        <v>84329</v>
      </c>
      <c r="AO289" s="38"/>
      <c r="AP289" s="38"/>
      <c r="AQ289" s="81">
        <v>84349</v>
      </c>
      <c r="AR289" s="38"/>
      <c r="AS289" s="38"/>
      <c r="AT289" s="81">
        <v>84369</v>
      </c>
      <c r="AU289" s="38"/>
      <c r="AV289" s="38"/>
      <c r="AW289" s="81">
        <v>79139</v>
      </c>
      <c r="AX289" s="38"/>
      <c r="AY289" s="38"/>
      <c r="AZ289" s="25">
        <v>116119</v>
      </c>
      <c r="BA289" s="38"/>
      <c r="BB289" s="38"/>
      <c r="BC289" s="25">
        <v>110429</v>
      </c>
      <c r="BD289" s="38"/>
      <c r="BE289" s="38"/>
      <c r="BF289" s="25"/>
      <c r="BG289" s="38"/>
      <c r="BH289" s="38"/>
      <c r="BI289" s="25"/>
      <c r="BJ289" s="38"/>
      <c r="BK289" s="38"/>
      <c r="BL289" s="25"/>
      <c r="BM289" s="38"/>
      <c r="BN289" s="38"/>
      <c r="BO289" s="25"/>
      <c r="BP289" s="38"/>
      <c r="BQ289" s="38"/>
    </row>
    <row r="290" spans="1:69" x14ac:dyDescent="0.2">
      <c r="A290" s="30" t="s">
        <v>24</v>
      </c>
      <c r="B290" s="30" t="s">
        <v>25</v>
      </c>
      <c r="C290" s="30">
        <f t="shared" si="4"/>
        <v>0</v>
      </c>
      <c r="D290" s="178"/>
      <c r="E290" s="179"/>
      <c r="F290" s="179"/>
      <c r="G290" s="179"/>
      <c r="H290" s="179"/>
      <c r="I290" s="179"/>
      <c r="J290" s="179"/>
      <c r="K290" s="179"/>
      <c r="L290" s="179"/>
      <c r="M290" s="179" t="s">
        <v>26</v>
      </c>
      <c r="N290" s="179" t="s">
        <v>26</v>
      </c>
      <c r="O290" s="179"/>
      <c r="P290" s="179"/>
      <c r="Q290" s="179"/>
      <c r="R290" s="179"/>
      <c r="S290" s="179"/>
      <c r="T290" s="179"/>
      <c r="U290" s="179"/>
      <c r="V290" s="180"/>
      <c r="W290" s="180"/>
      <c r="X290" s="179"/>
      <c r="Y290" s="179"/>
      <c r="Z290" s="179"/>
      <c r="AA290" s="78"/>
      <c r="AB290" s="179"/>
      <c r="AC290" s="179"/>
      <c r="AD290" s="81" t="s">
        <v>584</v>
      </c>
      <c r="AE290" s="179"/>
      <c r="AF290" s="179"/>
      <c r="AG290" s="179"/>
      <c r="AH290" s="81">
        <v>84289</v>
      </c>
      <c r="AI290" s="38"/>
      <c r="AJ290" s="38"/>
      <c r="AK290" s="81">
        <v>84309</v>
      </c>
      <c r="AL290" s="38"/>
      <c r="AM290" s="38"/>
      <c r="AN290" s="81">
        <v>84329</v>
      </c>
      <c r="AO290" s="38"/>
      <c r="AP290" s="38"/>
      <c r="AQ290" s="81">
        <v>84349</v>
      </c>
      <c r="AR290" s="38"/>
      <c r="AS290" s="38"/>
      <c r="AT290" s="81">
        <v>84369</v>
      </c>
      <c r="AU290" s="38"/>
      <c r="AV290" s="38"/>
      <c r="AW290" s="81">
        <v>79139</v>
      </c>
      <c r="AX290" s="38"/>
      <c r="AY290" s="38"/>
      <c r="AZ290" s="25">
        <v>116119</v>
      </c>
      <c r="BA290" s="38"/>
      <c r="BB290" s="38"/>
      <c r="BC290" s="25">
        <v>110429</v>
      </c>
      <c r="BD290" s="38"/>
      <c r="BE290" s="38"/>
      <c r="BF290" s="25"/>
      <c r="BG290" s="38"/>
      <c r="BH290" s="38"/>
      <c r="BI290" s="25"/>
      <c r="BJ290" s="38"/>
      <c r="BK290" s="38"/>
      <c r="BL290" s="25"/>
      <c r="BM290" s="38"/>
      <c r="BN290" s="38"/>
      <c r="BO290" s="25"/>
      <c r="BP290" s="38"/>
      <c r="BQ290" s="38"/>
    </row>
    <row r="291" spans="1:69" x14ac:dyDescent="0.2">
      <c r="A291" s="30" t="s">
        <v>24</v>
      </c>
      <c r="B291" s="30" t="s">
        <v>25</v>
      </c>
      <c r="C291" s="30">
        <f t="shared" si="4"/>
        <v>0</v>
      </c>
      <c r="D291" s="178"/>
      <c r="E291" s="179"/>
      <c r="F291" s="179"/>
      <c r="G291" s="179"/>
      <c r="H291" s="179"/>
      <c r="I291" s="179"/>
      <c r="J291" s="179"/>
      <c r="K291" s="179"/>
      <c r="L291" s="179"/>
      <c r="M291" s="179" t="s">
        <v>26</v>
      </c>
      <c r="N291" s="179" t="s">
        <v>26</v>
      </c>
      <c r="O291" s="179"/>
      <c r="P291" s="179"/>
      <c r="Q291" s="179"/>
      <c r="R291" s="179"/>
      <c r="S291" s="179"/>
      <c r="T291" s="179"/>
      <c r="U291" s="179"/>
      <c r="V291" s="180"/>
      <c r="W291" s="180"/>
      <c r="X291" s="179"/>
      <c r="Y291" s="179"/>
      <c r="Z291" s="179"/>
      <c r="AA291" s="78"/>
      <c r="AB291" s="179"/>
      <c r="AC291" s="179"/>
      <c r="AD291" s="81" t="s">
        <v>584</v>
      </c>
      <c r="AE291" s="179"/>
      <c r="AF291" s="179"/>
      <c r="AG291" s="179"/>
      <c r="AH291" s="81">
        <v>84289</v>
      </c>
      <c r="AI291" s="38"/>
      <c r="AJ291" s="38"/>
      <c r="AK291" s="81">
        <v>84309</v>
      </c>
      <c r="AL291" s="38"/>
      <c r="AM291" s="38"/>
      <c r="AN291" s="81">
        <v>84329</v>
      </c>
      <c r="AO291" s="38"/>
      <c r="AP291" s="38"/>
      <c r="AQ291" s="81">
        <v>84349</v>
      </c>
      <c r="AR291" s="38"/>
      <c r="AS291" s="38"/>
      <c r="AT291" s="81">
        <v>84369</v>
      </c>
      <c r="AU291" s="38"/>
      <c r="AV291" s="38"/>
      <c r="AW291" s="81">
        <v>79139</v>
      </c>
      <c r="AX291" s="38"/>
      <c r="AY291" s="38"/>
      <c r="AZ291" s="25">
        <v>116119</v>
      </c>
      <c r="BA291" s="38"/>
      <c r="BB291" s="38"/>
      <c r="BC291" s="25">
        <v>110429</v>
      </c>
      <c r="BD291" s="38"/>
      <c r="BE291" s="38"/>
      <c r="BF291" s="25"/>
      <c r="BG291" s="38"/>
      <c r="BH291" s="38"/>
      <c r="BI291" s="25"/>
      <c r="BJ291" s="38"/>
      <c r="BK291" s="38"/>
      <c r="BL291" s="25"/>
      <c r="BM291" s="38"/>
      <c r="BN291" s="38"/>
      <c r="BO291" s="25"/>
      <c r="BP291" s="38"/>
      <c r="BQ291" s="38"/>
    </row>
    <row r="292" spans="1:69" x14ac:dyDescent="0.2">
      <c r="A292" s="30" t="s">
        <v>24</v>
      </c>
      <c r="B292" s="30" t="s">
        <v>25</v>
      </c>
      <c r="C292" s="30">
        <f t="shared" si="4"/>
        <v>0</v>
      </c>
      <c r="D292" s="178"/>
      <c r="E292" s="179"/>
      <c r="F292" s="179"/>
      <c r="G292" s="179"/>
      <c r="H292" s="179"/>
      <c r="I292" s="179"/>
      <c r="J292" s="179"/>
      <c r="K292" s="179"/>
      <c r="L292" s="179"/>
      <c r="M292" s="179" t="s">
        <v>26</v>
      </c>
      <c r="N292" s="179" t="s">
        <v>26</v>
      </c>
      <c r="O292" s="179"/>
      <c r="P292" s="179"/>
      <c r="Q292" s="179"/>
      <c r="R292" s="179"/>
      <c r="S292" s="179"/>
      <c r="T292" s="179"/>
      <c r="U292" s="179"/>
      <c r="V292" s="180"/>
      <c r="W292" s="180"/>
      <c r="X292" s="179"/>
      <c r="Y292" s="179"/>
      <c r="Z292" s="179"/>
      <c r="AA292" s="78"/>
      <c r="AB292" s="179"/>
      <c r="AC292" s="179"/>
      <c r="AD292" s="81" t="s">
        <v>584</v>
      </c>
      <c r="AE292" s="179"/>
      <c r="AF292" s="179"/>
      <c r="AG292" s="179"/>
      <c r="AH292" s="81">
        <v>84289</v>
      </c>
      <c r="AI292" s="38"/>
      <c r="AJ292" s="38"/>
      <c r="AK292" s="81">
        <v>84309</v>
      </c>
      <c r="AL292" s="38"/>
      <c r="AM292" s="38"/>
      <c r="AN292" s="81">
        <v>84329</v>
      </c>
      <c r="AO292" s="38"/>
      <c r="AP292" s="38"/>
      <c r="AQ292" s="81">
        <v>84349</v>
      </c>
      <c r="AR292" s="38"/>
      <c r="AS292" s="38"/>
      <c r="AT292" s="81">
        <v>84369</v>
      </c>
      <c r="AU292" s="38"/>
      <c r="AV292" s="38"/>
      <c r="AW292" s="81">
        <v>79139</v>
      </c>
      <c r="AX292" s="38"/>
      <c r="AY292" s="38"/>
      <c r="AZ292" s="25">
        <v>116119</v>
      </c>
      <c r="BA292" s="38"/>
      <c r="BB292" s="38"/>
      <c r="BC292" s="25">
        <v>110429</v>
      </c>
      <c r="BD292" s="38"/>
      <c r="BE292" s="38"/>
      <c r="BF292" s="25"/>
      <c r="BG292" s="38"/>
      <c r="BH292" s="38"/>
      <c r="BI292" s="25"/>
      <c r="BJ292" s="38"/>
      <c r="BK292" s="38"/>
      <c r="BL292" s="25"/>
      <c r="BM292" s="38"/>
      <c r="BN292" s="38"/>
      <c r="BO292" s="25"/>
      <c r="BP292" s="38"/>
      <c r="BQ292" s="38"/>
    </row>
    <row r="293" spans="1:69" x14ac:dyDescent="0.2">
      <c r="A293" s="30" t="s">
        <v>24</v>
      </c>
      <c r="B293" s="30" t="s">
        <v>25</v>
      </c>
      <c r="C293" s="30">
        <f t="shared" si="4"/>
        <v>0</v>
      </c>
      <c r="D293" s="178"/>
      <c r="E293" s="179"/>
      <c r="F293" s="179"/>
      <c r="G293" s="179"/>
      <c r="H293" s="179"/>
      <c r="I293" s="179"/>
      <c r="J293" s="179"/>
      <c r="K293" s="179"/>
      <c r="L293" s="179"/>
      <c r="M293" s="179" t="s">
        <v>26</v>
      </c>
      <c r="N293" s="179" t="s">
        <v>26</v>
      </c>
      <c r="O293" s="179"/>
      <c r="P293" s="179"/>
      <c r="Q293" s="179"/>
      <c r="R293" s="179"/>
      <c r="S293" s="179"/>
      <c r="T293" s="179"/>
      <c r="U293" s="179"/>
      <c r="V293" s="180"/>
      <c r="W293" s="180"/>
      <c r="X293" s="179"/>
      <c r="Y293" s="179"/>
      <c r="Z293" s="179"/>
      <c r="AA293" s="78"/>
      <c r="AB293" s="179"/>
      <c r="AC293" s="179"/>
      <c r="AD293" s="81" t="s">
        <v>584</v>
      </c>
      <c r="AE293" s="179"/>
      <c r="AF293" s="179"/>
      <c r="AG293" s="179"/>
      <c r="AH293" s="81">
        <v>84289</v>
      </c>
      <c r="AI293" s="38"/>
      <c r="AJ293" s="38"/>
      <c r="AK293" s="81">
        <v>84309</v>
      </c>
      <c r="AL293" s="38"/>
      <c r="AM293" s="38"/>
      <c r="AN293" s="81">
        <v>84329</v>
      </c>
      <c r="AO293" s="38"/>
      <c r="AP293" s="38"/>
      <c r="AQ293" s="81">
        <v>84349</v>
      </c>
      <c r="AR293" s="38"/>
      <c r="AS293" s="38"/>
      <c r="AT293" s="81">
        <v>84369</v>
      </c>
      <c r="AU293" s="38"/>
      <c r="AV293" s="38"/>
      <c r="AW293" s="81">
        <v>79139</v>
      </c>
      <c r="AX293" s="38"/>
      <c r="AY293" s="38"/>
      <c r="AZ293" s="25">
        <v>116119</v>
      </c>
      <c r="BA293" s="38"/>
      <c r="BB293" s="38"/>
      <c r="BC293" s="25">
        <v>110429</v>
      </c>
      <c r="BD293" s="38"/>
      <c r="BE293" s="38"/>
      <c r="BF293" s="25"/>
      <c r="BG293" s="38"/>
      <c r="BH293" s="38"/>
      <c r="BI293" s="25"/>
      <c r="BJ293" s="38"/>
      <c r="BK293" s="38"/>
      <c r="BL293" s="25"/>
      <c r="BM293" s="38"/>
      <c r="BN293" s="38"/>
      <c r="BO293" s="25"/>
      <c r="BP293" s="38"/>
      <c r="BQ293" s="38"/>
    </row>
    <row r="294" spans="1:69" x14ac:dyDescent="0.2">
      <c r="A294" s="30" t="s">
        <v>24</v>
      </c>
      <c r="B294" s="30" t="s">
        <v>25</v>
      </c>
      <c r="C294" s="30">
        <f t="shared" si="4"/>
        <v>0</v>
      </c>
      <c r="D294" s="178"/>
      <c r="E294" s="179"/>
      <c r="F294" s="179"/>
      <c r="G294" s="179"/>
      <c r="H294" s="179"/>
      <c r="I294" s="179"/>
      <c r="J294" s="179"/>
      <c r="K294" s="179"/>
      <c r="L294" s="179"/>
      <c r="M294" s="179" t="s">
        <v>26</v>
      </c>
      <c r="N294" s="179" t="s">
        <v>26</v>
      </c>
      <c r="O294" s="179"/>
      <c r="P294" s="179"/>
      <c r="Q294" s="179"/>
      <c r="R294" s="179"/>
      <c r="S294" s="179"/>
      <c r="T294" s="179"/>
      <c r="U294" s="179"/>
      <c r="V294" s="180"/>
      <c r="W294" s="180"/>
      <c r="X294" s="179"/>
      <c r="Y294" s="179"/>
      <c r="Z294" s="179"/>
      <c r="AA294" s="78"/>
      <c r="AB294" s="179"/>
      <c r="AC294" s="179"/>
      <c r="AD294" s="81" t="s">
        <v>584</v>
      </c>
      <c r="AE294" s="179"/>
      <c r="AF294" s="179"/>
      <c r="AG294" s="179"/>
      <c r="AH294" s="81">
        <v>84289</v>
      </c>
      <c r="AI294" s="38"/>
      <c r="AJ294" s="38"/>
      <c r="AK294" s="81">
        <v>84309</v>
      </c>
      <c r="AL294" s="38"/>
      <c r="AM294" s="38"/>
      <c r="AN294" s="81">
        <v>84329</v>
      </c>
      <c r="AO294" s="38"/>
      <c r="AP294" s="38"/>
      <c r="AQ294" s="81">
        <v>84349</v>
      </c>
      <c r="AR294" s="38"/>
      <c r="AS294" s="38"/>
      <c r="AT294" s="81">
        <v>84369</v>
      </c>
      <c r="AU294" s="38"/>
      <c r="AV294" s="38"/>
      <c r="AW294" s="81">
        <v>79139</v>
      </c>
      <c r="AX294" s="38"/>
      <c r="AY294" s="38"/>
      <c r="AZ294" s="25">
        <v>116119</v>
      </c>
      <c r="BA294" s="38"/>
      <c r="BB294" s="38"/>
      <c r="BC294" s="25">
        <v>110429</v>
      </c>
      <c r="BD294" s="38"/>
      <c r="BE294" s="38"/>
      <c r="BF294" s="25"/>
      <c r="BG294" s="38"/>
      <c r="BH294" s="38"/>
      <c r="BI294" s="25"/>
      <c r="BJ294" s="38"/>
      <c r="BK294" s="38"/>
      <c r="BL294" s="25"/>
      <c r="BM294" s="38"/>
      <c r="BN294" s="38"/>
      <c r="BO294" s="25"/>
      <c r="BP294" s="38"/>
      <c r="BQ294" s="38"/>
    </row>
    <row r="295" spans="1:69" x14ac:dyDescent="0.2">
      <c r="A295" s="30" t="s">
        <v>24</v>
      </c>
      <c r="B295" s="30" t="s">
        <v>25</v>
      </c>
      <c r="C295" s="30">
        <f t="shared" si="4"/>
        <v>0</v>
      </c>
      <c r="D295" s="178"/>
      <c r="E295" s="179"/>
      <c r="F295" s="179"/>
      <c r="G295" s="179"/>
      <c r="H295" s="179"/>
      <c r="I295" s="179"/>
      <c r="J295" s="179"/>
      <c r="K295" s="179"/>
      <c r="L295" s="179"/>
      <c r="M295" s="179" t="s">
        <v>26</v>
      </c>
      <c r="N295" s="179" t="s">
        <v>26</v>
      </c>
      <c r="O295" s="179"/>
      <c r="P295" s="179"/>
      <c r="Q295" s="179"/>
      <c r="R295" s="179"/>
      <c r="S295" s="179"/>
      <c r="T295" s="179"/>
      <c r="U295" s="179"/>
      <c r="V295" s="180"/>
      <c r="W295" s="180"/>
      <c r="X295" s="179"/>
      <c r="Y295" s="179"/>
      <c r="Z295" s="179"/>
      <c r="AA295" s="78"/>
      <c r="AB295" s="179"/>
      <c r="AC295" s="179"/>
      <c r="AD295" s="81" t="s">
        <v>584</v>
      </c>
      <c r="AE295" s="179"/>
      <c r="AF295" s="179"/>
      <c r="AG295" s="179"/>
      <c r="AH295" s="81">
        <v>84289</v>
      </c>
      <c r="AI295" s="38"/>
      <c r="AJ295" s="38"/>
      <c r="AK295" s="81">
        <v>84309</v>
      </c>
      <c r="AL295" s="38"/>
      <c r="AM295" s="38"/>
      <c r="AN295" s="81">
        <v>84329</v>
      </c>
      <c r="AO295" s="38"/>
      <c r="AP295" s="38"/>
      <c r="AQ295" s="81">
        <v>84349</v>
      </c>
      <c r="AR295" s="38"/>
      <c r="AS295" s="38"/>
      <c r="AT295" s="81">
        <v>84369</v>
      </c>
      <c r="AU295" s="38"/>
      <c r="AV295" s="38"/>
      <c r="AW295" s="81">
        <v>79139</v>
      </c>
      <c r="AX295" s="38"/>
      <c r="AY295" s="38"/>
      <c r="AZ295" s="25">
        <v>116119</v>
      </c>
      <c r="BA295" s="38"/>
      <c r="BB295" s="38"/>
      <c r="BC295" s="25">
        <v>110429</v>
      </c>
      <c r="BD295" s="38"/>
      <c r="BE295" s="38"/>
      <c r="BF295" s="25"/>
      <c r="BG295" s="38"/>
      <c r="BH295" s="38"/>
      <c r="BI295" s="25"/>
      <c r="BJ295" s="38"/>
      <c r="BK295" s="38"/>
      <c r="BL295" s="25"/>
      <c r="BM295" s="38"/>
      <c r="BN295" s="38"/>
      <c r="BO295" s="25"/>
      <c r="BP295" s="38"/>
      <c r="BQ295" s="38"/>
    </row>
    <row r="296" spans="1:69" x14ac:dyDescent="0.2">
      <c r="A296" s="30" t="s">
        <v>24</v>
      </c>
      <c r="B296" s="30" t="s">
        <v>25</v>
      </c>
      <c r="C296" s="30">
        <f t="shared" si="4"/>
        <v>0</v>
      </c>
      <c r="D296" s="178"/>
      <c r="E296" s="179"/>
      <c r="F296" s="179"/>
      <c r="G296" s="179"/>
      <c r="H296" s="179"/>
      <c r="I296" s="179"/>
      <c r="J296" s="179"/>
      <c r="K296" s="179"/>
      <c r="L296" s="179"/>
      <c r="M296" s="179" t="s">
        <v>26</v>
      </c>
      <c r="N296" s="179" t="s">
        <v>26</v>
      </c>
      <c r="O296" s="179"/>
      <c r="P296" s="179"/>
      <c r="Q296" s="179"/>
      <c r="R296" s="179"/>
      <c r="S296" s="179"/>
      <c r="T296" s="179"/>
      <c r="U296" s="179"/>
      <c r="V296" s="180"/>
      <c r="W296" s="180"/>
      <c r="X296" s="179"/>
      <c r="Y296" s="179"/>
      <c r="Z296" s="179"/>
      <c r="AA296" s="78"/>
      <c r="AB296" s="179"/>
      <c r="AC296" s="179"/>
      <c r="AD296" s="81" t="s">
        <v>584</v>
      </c>
      <c r="AE296" s="179"/>
      <c r="AF296" s="179"/>
      <c r="AG296" s="179"/>
      <c r="AH296" s="81">
        <v>84289</v>
      </c>
      <c r="AI296" s="38"/>
      <c r="AJ296" s="38"/>
      <c r="AK296" s="81">
        <v>84309</v>
      </c>
      <c r="AL296" s="38"/>
      <c r="AM296" s="38"/>
      <c r="AN296" s="81">
        <v>84329</v>
      </c>
      <c r="AO296" s="38"/>
      <c r="AP296" s="38"/>
      <c r="AQ296" s="81">
        <v>84349</v>
      </c>
      <c r="AR296" s="38"/>
      <c r="AS296" s="38"/>
      <c r="AT296" s="81">
        <v>84369</v>
      </c>
      <c r="AU296" s="38"/>
      <c r="AV296" s="38"/>
      <c r="AW296" s="81">
        <v>79139</v>
      </c>
      <c r="AX296" s="38"/>
      <c r="AY296" s="38"/>
      <c r="AZ296" s="25">
        <v>116119</v>
      </c>
      <c r="BA296" s="38"/>
      <c r="BB296" s="38"/>
      <c r="BC296" s="25">
        <v>110429</v>
      </c>
      <c r="BD296" s="38"/>
      <c r="BE296" s="38"/>
      <c r="BF296" s="25"/>
      <c r="BG296" s="38"/>
      <c r="BH296" s="38"/>
      <c r="BI296" s="25"/>
      <c r="BJ296" s="38"/>
      <c r="BK296" s="38"/>
      <c r="BL296" s="25"/>
      <c r="BM296" s="38"/>
      <c r="BN296" s="38"/>
      <c r="BO296" s="25"/>
      <c r="BP296" s="38"/>
      <c r="BQ296" s="38"/>
    </row>
    <row r="297" spans="1:69" x14ac:dyDescent="0.2">
      <c r="A297" s="30" t="s">
        <v>24</v>
      </c>
      <c r="B297" s="30" t="s">
        <v>25</v>
      </c>
      <c r="C297" s="30">
        <f t="shared" si="4"/>
        <v>0</v>
      </c>
      <c r="D297" s="178"/>
      <c r="E297" s="179"/>
      <c r="F297" s="179"/>
      <c r="G297" s="179"/>
      <c r="H297" s="179"/>
      <c r="I297" s="179"/>
      <c r="J297" s="179"/>
      <c r="K297" s="179"/>
      <c r="L297" s="179"/>
      <c r="M297" s="179" t="s">
        <v>26</v>
      </c>
      <c r="N297" s="179" t="s">
        <v>26</v>
      </c>
      <c r="O297" s="179"/>
      <c r="P297" s="179"/>
      <c r="Q297" s="179"/>
      <c r="R297" s="179"/>
      <c r="S297" s="179"/>
      <c r="T297" s="179"/>
      <c r="U297" s="179"/>
      <c r="V297" s="180"/>
      <c r="W297" s="180"/>
      <c r="X297" s="179"/>
      <c r="Y297" s="179"/>
      <c r="Z297" s="179"/>
      <c r="AA297" s="78"/>
      <c r="AB297" s="179"/>
      <c r="AC297" s="179"/>
      <c r="AD297" s="81" t="s">
        <v>584</v>
      </c>
      <c r="AE297" s="179"/>
      <c r="AF297" s="179"/>
      <c r="AG297" s="179"/>
      <c r="AH297" s="81">
        <v>84289</v>
      </c>
      <c r="AI297" s="38"/>
      <c r="AJ297" s="38"/>
      <c r="AK297" s="81">
        <v>84309</v>
      </c>
      <c r="AL297" s="38"/>
      <c r="AM297" s="38"/>
      <c r="AN297" s="81">
        <v>84329</v>
      </c>
      <c r="AO297" s="38"/>
      <c r="AP297" s="38"/>
      <c r="AQ297" s="81">
        <v>84349</v>
      </c>
      <c r="AR297" s="38"/>
      <c r="AS297" s="38"/>
      <c r="AT297" s="81">
        <v>84369</v>
      </c>
      <c r="AU297" s="38"/>
      <c r="AV297" s="38"/>
      <c r="AW297" s="81">
        <v>79139</v>
      </c>
      <c r="AX297" s="38"/>
      <c r="AY297" s="38"/>
      <c r="AZ297" s="25">
        <v>116119</v>
      </c>
      <c r="BA297" s="38"/>
      <c r="BB297" s="38"/>
      <c r="BC297" s="25">
        <v>110429</v>
      </c>
      <c r="BD297" s="38"/>
      <c r="BE297" s="38"/>
      <c r="BF297" s="25"/>
      <c r="BG297" s="38"/>
      <c r="BH297" s="38"/>
      <c r="BI297" s="25"/>
      <c r="BJ297" s="38"/>
      <c r="BK297" s="38"/>
      <c r="BL297" s="25"/>
      <c r="BM297" s="38"/>
      <c r="BN297" s="38"/>
      <c r="BO297" s="25"/>
      <c r="BP297" s="38"/>
      <c r="BQ297" s="38"/>
    </row>
    <row r="298" spans="1:69" x14ac:dyDescent="0.2">
      <c r="A298" s="30" t="s">
        <v>24</v>
      </c>
      <c r="B298" s="30" t="s">
        <v>25</v>
      </c>
      <c r="C298" s="30">
        <f t="shared" si="4"/>
        <v>0</v>
      </c>
      <c r="D298" s="178"/>
      <c r="E298" s="179"/>
      <c r="F298" s="179"/>
      <c r="G298" s="179"/>
      <c r="H298" s="179"/>
      <c r="I298" s="179"/>
      <c r="J298" s="179"/>
      <c r="K298" s="179"/>
      <c r="L298" s="179"/>
      <c r="M298" s="179" t="s">
        <v>26</v>
      </c>
      <c r="N298" s="179" t="s">
        <v>26</v>
      </c>
      <c r="O298" s="179"/>
      <c r="P298" s="179"/>
      <c r="Q298" s="179"/>
      <c r="R298" s="179"/>
      <c r="S298" s="179"/>
      <c r="T298" s="179"/>
      <c r="U298" s="179"/>
      <c r="V298" s="180"/>
      <c r="W298" s="180"/>
      <c r="X298" s="179"/>
      <c r="Y298" s="179"/>
      <c r="Z298" s="179"/>
      <c r="AA298" s="78"/>
      <c r="AB298" s="179"/>
      <c r="AC298" s="179"/>
      <c r="AD298" s="81" t="s">
        <v>584</v>
      </c>
      <c r="AE298" s="179"/>
      <c r="AF298" s="179"/>
      <c r="AG298" s="179"/>
      <c r="AH298" s="81">
        <v>84289</v>
      </c>
      <c r="AI298" s="38"/>
      <c r="AJ298" s="38"/>
      <c r="AK298" s="81">
        <v>84309</v>
      </c>
      <c r="AL298" s="38"/>
      <c r="AM298" s="38"/>
      <c r="AN298" s="81">
        <v>84329</v>
      </c>
      <c r="AO298" s="38"/>
      <c r="AP298" s="38"/>
      <c r="AQ298" s="81">
        <v>84349</v>
      </c>
      <c r="AR298" s="38"/>
      <c r="AS298" s="38"/>
      <c r="AT298" s="81">
        <v>84369</v>
      </c>
      <c r="AU298" s="38"/>
      <c r="AV298" s="38"/>
      <c r="AW298" s="81">
        <v>79139</v>
      </c>
      <c r="AX298" s="38"/>
      <c r="AY298" s="38"/>
      <c r="AZ298" s="25">
        <v>116119</v>
      </c>
      <c r="BA298" s="38"/>
      <c r="BB298" s="38"/>
      <c r="BC298" s="25">
        <v>110429</v>
      </c>
      <c r="BD298" s="38"/>
      <c r="BE298" s="38"/>
      <c r="BF298" s="25"/>
      <c r="BG298" s="38"/>
      <c r="BH298" s="38"/>
      <c r="BI298" s="25"/>
      <c r="BJ298" s="38"/>
      <c r="BK298" s="38"/>
      <c r="BL298" s="25"/>
      <c r="BM298" s="38"/>
      <c r="BN298" s="38"/>
      <c r="BO298" s="25"/>
      <c r="BP298" s="38"/>
      <c r="BQ298" s="38"/>
    </row>
    <row r="299" spans="1:69" x14ac:dyDescent="0.2">
      <c r="A299" s="30" t="s">
        <v>24</v>
      </c>
      <c r="B299" s="30" t="s">
        <v>25</v>
      </c>
      <c r="C299" s="30">
        <f t="shared" si="4"/>
        <v>0</v>
      </c>
      <c r="D299" s="178"/>
      <c r="E299" s="179"/>
      <c r="F299" s="179"/>
      <c r="G299" s="179"/>
      <c r="H299" s="179"/>
      <c r="I299" s="179"/>
      <c r="J299" s="179"/>
      <c r="K299" s="179"/>
      <c r="L299" s="179"/>
      <c r="M299" s="179" t="s">
        <v>26</v>
      </c>
      <c r="N299" s="179" t="s">
        <v>26</v>
      </c>
      <c r="O299" s="179"/>
      <c r="P299" s="179"/>
      <c r="Q299" s="179"/>
      <c r="R299" s="179"/>
      <c r="S299" s="179"/>
      <c r="T299" s="179"/>
      <c r="U299" s="179"/>
      <c r="V299" s="180"/>
      <c r="W299" s="180"/>
      <c r="X299" s="179"/>
      <c r="Y299" s="179"/>
      <c r="Z299" s="179"/>
      <c r="AA299" s="78"/>
      <c r="AB299" s="179"/>
      <c r="AC299" s="179"/>
      <c r="AD299" s="81" t="s">
        <v>584</v>
      </c>
      <c r="AE299" s="179"/>
      <c r="AF299" s="179"/>
      <c r="AG299" s="179"/>
      <c r="AH299" s="81">
        <v>84289</v>
      </c>
      <c r="AI299" s="38"/>
      <c r="AJ299" s="38"/>
      <c r="AK299" s="81">
        <v>84309</v>
      </c>
      <c r="AL299" s="38"/>
      <c r="AM299" s="38"/>
      <c r="AN299" s="81">
        <v>84329</v>
      </c>
      <c r="AO299" s="38"/>
      <c r="AP299" s="38"/>
      <c r="AQ299" s="81">
        <v>84349</v>
      </c>
      <c r="AR299" s="38"/>
      <c r="AS299" s="38"/>
      <c r="AT299" s="81">
        <v>84369</v>
      </c>
      <c r="AU299" s="38"/>
      <c r="AV299" s="38"/>
      <c r="AW299" s="81">
        <v>79139</v>
      </c>
      <c r="AX299" s="38"/>
      <c r="AY299" s="38"/>
      <c r="AZ299" s="25">
        <v>116119</v>
      </c>
      <c r="BA299" s="38"/>
      <c r="BB299" s="38"/>
      <c r="BC299" s="25">
        <v>110429</v>
      </c>
      <c r="BD299" s="38"/>
      <c r="BE299" s="38"/>
      <c r="BF299" s="25"/>
      <c r="BG299" s="38"/>
      <c r="BH299" s="38"/>
      <c r="BI299" s="25"/>
      <c r="BJ299" s="38"/>
      <c r="BK299" s="38"/>
      <c r="BL299" s="25"/>
      <c r="BM299" s="38"/>
      <c r="BN299" s="38"/>
      <c r="BO299" s="25"/>
      <c r="BP299" s="38"/>
      <c r="BQ299" s="38"/>
    </row>
    <row r="300" spans="1:69" x14ac:dyDescent="0.2">
      <c r="A300" s="30" t="s">
        <v>24</v>
      </c>
      <c r="B300" s="30" t="s">
        <v>25</v>
      </c>
      <c r="C300" s="30">
        <f t="shared" si="4"/>
        <v>0</v>
      </c>
      <c r="D300" s="178"/>
      <c r="E300" s="179"/>
      <c r="F300" s="179"/>
      <c r="G300" s="179"/>
      <c r="H300" s="179"/>
      <c r="I300" s="179"/>
      <c r="J300" s="179"/>
      <c r="K300" s="179"/>
      <c r="L300" s="179"/>
      <c r="M300" s="179" t="s">
        <v>26</v>
      </c>
      <c r="N300" s="179" t="s">
        <v>26</v>
      </c>
      <c r="O300" s="179"/>
      <c r="P300" s="179"/>
      <c r="Q300" s="179"/>
      <c r="R300" s="179"/>
      <c r="S300" s="179"/>
      <c r="T300" s="179"/>
      <c r="U300" s="179"/>
      <c r="V300" s="180"/>
      <c r="W300" s="180"/>
      <c r="X300" s="179"/>
      <c r="Y300" s="179"/>
      <c r="Z300" s="179"/>
      <c r="AA300" s="78"/>
      <c r="AB300" s="179"/>
      <c r="AC300" s="179"/>
      <c r="AD300" s="81" t="s">
        <v>584</v>
      </c>
      <c r="AE300" s="179"/>
      <c r="AF300" s="179"/>
      <c r="AG300" s="179"/>
      <c r="AH300" s="81">
        <v>84289</v>
      </c>
      <c r="AI300" s="38"/>
      <c r="AJ300" s="38"/>
      <c r="AK300" s="81">
        <v>84309</v>
      </c>
      <c r="AL300" s="38"/>
      <c r="AM300" s="38"/>
      <c r="AN300" s="81">
        <v>84329</v>
      </c>
      <c r="AO300" s="38"/>
      <c r="AP300" s="38"/>
      <c r="AQ300" s="81">
        <v>84349</v>
      </c>
      <c r="AR300" s="38"/>
      <c r="AS300" s="38"/>
      <c r="AT300" s="81">
        <v>84369</v>
      </c>
      <c r="AU300" s="38"/>
      <c r="AV300" s="38"/>
      <c r="AW300" s="81">
        <v>79139</v>
      </c>
      <c r="AX300" s="38"/>
      <c r="AY300" s="38"/>
      <c r="AZ300" s="25">
        <v>116119</v>
      </c>
      <c r="BA300" s="38"/>
      <c r="BB300" s="38"/>
      <c r="BC300" s="25">
        <v>110429</v>
      </c>
      <c r="BD300" s="38"/>
      <c r="BE300" s="38"/>
      <c r="BF300" s="25"/>
      <c r="BG300" s="38"/>
      <c r="BH300" s="38"/>
      <c r="BI300" s="25"/>
      <c r="BJ300" s="38"/>
      <c r="BK300" s="38"/>
      <c r="BL300" s="25"/>
      <c r="BM300" s="38"/>
      <c r="BN300" s="38"/>
      <c r="BO300" s="25"/>
      <c r="BP300" s="38"/>
      <c r="BQ300" s="38"/>
    </row>
    <row r="301" spans="1:69" x14ac:dyDescent="0.2">
      <c r="A301" s="30" t="s">
        <v>24</v>
      </c>
      <c r="B301" s="30" t="s">
        <v>25</v>
      </c>
      <c r="C301" s="30">
        <f t="shared" si="4"/>
        <v>0</v>
      </c>
      <c r="D301" s="178"/>
      <c r="E301" s="179"/>
      <c r="F301" s="179"/>
      <c r="G301" s="179"/>
      <c r="H301" s="179"/>
      <c r="I301" s="179"/>
      <c r="J301" s="179"/>
      <c r="K301" s="179"/>
      <c r="L301" s="179"/>
      <c r="M301" s="179" t="s">
        <v>26</v>
      </c>
      <c r="N301" s="179" t="s">
        <v>26</v>
      </c>
      <c r="O301" s="179"/>
      <c r="P301" s="179"/>
      <c r="Q301" s="179"/>
      <c r="R301" s="179"/>
      <c r="S301" s="179"/>
      <c r="T301" s="179"/>
      <c r="U301" s="179"/>
      <c r="V301" s="180"/>
      <c r="W301" s="180"/>
      <c r="X301" s="179"/>
      <c r="Y301" s="179"/>
      <c r="Z301" s="179"/>
      <c r="AA301" s="78"/>
      <c r="AB301" s="179"/>
      <c r="AC301" s="179"/>
      <c r="AD301" s="81" t="s">
        <v>584</v>
      </c>
      <c r="AE301" s="179"/>
      <c r="AF301" s="179"/>
      <c r="AG301" s="179"/>
      <c r="AH301" s="81">
        <v>84289</v>
      </c>
      <c r="AI301" s="38"/>
      <c r="AJ301" s="38"/>
      <c r="AK301" s="81">
        <v>84309</v>
      </c>
      <c r="AL301" s="38"/>
      <c r="AM301" s="38"/>
      <c r="AN301" s="81">
        <v>84329</v>
      </c>
      <c r="AO301" s="38"/>
      <c r="AP301" s="38"/>
      <c r="AQ301" s="81">
        <v>84349</v>
      </c>
      <c r="AR301" s="38"/>
      <c r="AS301" s="38"/>
      <c r="AT301" s="81">
        <v>84369</v>
      </c>
      <c r="AU301" s="38"/>
      <c r="AV301" s="38"/>
      <c r="AW301" s="81">
        <v>79139</v>
      </c>
      <c r="AX301" s="38"/>
      <c r="AY301" s="38"/>
      <c r="AZ301" s="25">
        <v>116119</v>
      </c>
      <c r="BA301" s="38"/>
      <c r="BB301" s="38"/>
      <c r="BC301" s="25">
        <v>110429</v>
      </c>
      <c r="BD301" s="38"/>
      <c r="BE301" s="38"/>
      <c r="BF301" s="25"/>
      <c r="BG301" s="38"/>
      <c r="BH301" s="38"/>
      <c r="BI301" s="25"/>
      <c r="BJ301" s="38"/>
      <c r="BK301" s="38"/>
      <c r="BL301" s="25"/>
      <c r="BM301" s="38"/>
      <c r="BN301" s="38"/>
      <c r="BO301" s="25"/>
      <c r="BP301" s="38"/>
      <c r="BQ301" s="38"/>
    </row>
    <row r="302" spans="1:69" x14ac:dyDescent="0.2">
      <c r="A302" s="30" t="s">
        <v>24</v>
      </c>
      <c r="B302" s="30" t="s">
        <v>25</v>
      </c>
      <c r="C302" s="30">
        <f t="shared" si="4"/>
        <v>0</v>
      </c>
      <c r="D302" s="178"/>
      <c r="E302" s="179"/>
      <c r="F302" s="179"/>
      <c r="G302" s="179"/>
      <c r="H302" s="179"/>
      <c r="I302" s="179"/>
      <c r="J302" s="179"/>
      <c r="K302" s="179"/>
      <c r="L302" s="179"/>
      <c r="M302" s="179" t="s">
        <v>26</v>
      </c>
      <c r="N302" s="179" t="s">
        <v>26</v>
      </c>
      <c r="O302" s="179"/>
      <c r="P302" s="179"/>
      <c r="Q302" s="179"/>
      <c r="R302" s="179"/>
      <c r="S302" s="179"/>
      <c r="T302" s="179"/>
      <c r="U302" s="179"/>
      <c r="V302" s="180"/>
      <c r="W302" s="180"/>
      <c r="X302" s="179"/>
      <c r="Y302" s="179"/>
      <c r="Z302" s="179"/>
      <c r="AA302" s="78"/>
      <c r="AB302" s="179"/>
      <c r="AC302" s="179"/>
      <c r="AD302" s="81" t="s">
        <v>584</v>
      </c>
      <c r="AE302" s="179"/>
      <c r="AF302" s="179"/>
      <c r="AG302" s="179"/>
      <c r="AH302" s="81">
        <v>84289</v>
      </c>
      <c r="AI302" s="38"/>
      <c r="AJ302" s="38"/>
      <c r="AK302" s="81">
        <v>84309</v>
      </c>
      <c r="AL302" s="38"/>
      <c r="AM302" s="38"/>
      <c r="AN302" s="81">
        <v>84329</v>
      </c>
      <c r="AO302" s="38"/>
      <c r="AP302" s="38"/>
      <c r="AQ302" s="81">
        <v>84349</v>
      </c>
      <c r="AR302" s="38"/>
      <c r="AS302" s="38"/>
      <c r="AT302" s="81">
        <v>84369</v>
      </c>
      <c r="AU302" s="38"/>
      <c r="AV302" s="38"/>
      <c r="AW302" s="81">
        <v>79139</v>
      </c>
      <c r="AX302" s="38"/>
      <c r="AY302" s="38"/>
      <c r="AZ302" s="25">
        <v>116119</v>
      </c>
      <c r="BA302" s="38"/>
      <c r="BB302" s="38"/>
      <c r="BC302" s="25">
        <v>110429</v>
      </c>
      <c r="BD302" s="38"/>
      <c r="BE302" s="38"/>
      <c r="BF302" s="25"/>
      <c r="BG302" s="38"/>
      <c r="BH302" s="38"/>
      <c r="BI302" s="25"/>
      <c r="BJ302" s="38"/>
      <c r="BK302" s="38"/>
      <c r="BL302" s="25"/>
      <c r="BM302" s="38"/>
      <c r="BN302" s="38"/>
      <c r="BO302" s="25"/>
      <c r="BP302" s="38"/>
      <c r="BQ302" s="38"/>
    </row>
    <row r="303" spans="1:69" x14ac:dyDescent="0.2">
      <c r="A303" s="30" t="s">
        <v>24</v>
      </c>
      <c r="B303" s="30" t="s">
        <v>25</v>
      </c>
      <c r="C303" s="30">
        <f t="shared" si="4"/>
        <v>0</v>
      </c>
      <c r="D303" s="178"/>
      <c r="E303" s="179"/>
      <c r="F303" s="179"/>
      <c r="G303" s="179"/>
      <c r="H303" s="179"/>
      <c r="I303" s="179"/>
      <c r="J303" s="179"/>
      <c r="K303" s="179"/>
      <c r="L303" s="179"/>
      <c r="M303" s="179" t="s">
        <v>26</v>
      </c>
      <c r="N303" s="179" t="s">
        <v>26</v>
      </c>
      <c r="O303" s="179"/>
      <c r="P303" s="179"/>
      <c r="Q303" s="179"/>
      <c r="R303" s="179"/>
      <c r="S303" s="179"/>
      <c r="T303" s="179"/>
      <c r="U303" s="179"/>
      <c r="V303" s="180"/>
      <c r="W303" s="180"/>
      <c r="X303" s="179"/>
      <c r="Y303" s="179"/>
      <c r="Z303" s="179"/>
      <c r="AA303" s="78"/>
      <c r="AB303" s="179"/>
      <c r="AC303" s="179"/>
      <c r="AD303" s="81" t="s">
        <v>584</v>
      </c>
      <c r="AE303" s="179"/>
      <c r="AF303" s="179"/>
      <c r="AG303" s="179"/>
      <c r="AH303" s="81">
        <v>84289</v>
      </c>
      <c r="AI303" s="38"/>
      <c r="AJ303" s="38"/>
      <c r="AK303" s="81">
        <v>84309</v>
      </c>
      <c r="AL303" s="38"/>
      <c r="AM303" s="38"/>
      <c r="AN303" s="81">
        <v>84329</v>
      </c>
      <c r="AO303" s="38"/>
      <c r="AP303" s="38"/>
      <c r="AQ303" s="81">
        <v>84349</v>
      </c>
      <c r="AR303" s="38"/>
      <c r="AS303" s="38"/>
      <c r="AT303" s="81">
        <v>84369</v>
      </c>
      <c r="AU303" s="38"/>
      <c r="AV303" s="38"/>
      <c r="AW303" s="81">
        <v>79139</v>
      </c>
      <c r="AX303" s="38"/>
      <c r="AY303" s="38"/>
      <c r="AZ303" s="25">
        <v>116119</v>
      </c>
      <c r="BA303" s="38"/>
      <c r="BB303" s="38"/>
      <c r="BC303" s="25">
        <v>110429</v>
      </c>
      <c r="BD303" s="38"/>
      <c r="BE303" s="38"/>
      <c r="BF303" s="25"/>
      <c r="BG303" s="38"/>
      <c r="BH303" s="38"/>
      <c r="BI303" s="25"/>
      <c r="BJ303" s="38"/>
      <c r="BK303" s="38"/>
      <c r="BL303" s="25"/>
      <c r="BM303" s="38"/>
      <c r="BN303" s="38"/>
      <c r="BO303" s="25"/>
      <c r="BP303" s="38"/>
      <c r="BQ303" s="38"/>
    </row>
    <row r="304" spans="1:69" x14ac:dyDescent="0.2">
      <c r="A304" s="30" t="s">
        <v>24</v>
      </c>
      <c r="B304" s="30" t="s">
        <v>25</v>
      </c>
      <c r="C304" s="30">
        <f t="shared" si="4"/>
        <v>0</v>
      </c>
      <c r="D304" s="178"/>
      <c r="E304" s="179"/>
      <c r="F304" s="179"/>
      <c r="G304" s="179"/>
      <c r="H304" s="179"/>
      <c r="I304" s="179"/>
      <c r="J304" s="179"/>
      <c r="K304" s="179"/>
      <c r="L304" s="179"/>
      <c r="M304" s="179" t="s">
        <v>26</v>
      </c>
      <c r="N304" s="179" t="s">
        <v>26</v>
      </c>
      <c r="O304" s="179"/>
      <c r="P304" s="179"/>
      <c r="Q304" s="179"/>
      <c r="R304" s="179"/>
      <c r="S304" s="179"/>
      <c r="T304" s="179"/>
      <c r="U304" s="179"/>
      <c r="V304" s="180"/>
      <c r="W304" s="180"/>
      <c r="X304" s="179"/>
      <c r="Y304" s="179"/>
      <c r="Z304" s="179"/>
      <c r="AA304" s="78"/>
      <c r="AB304" s="179"/>
      <c r="AC304" s="179"/>
      <c r="AD304" s="81" t="s">
        <v>584</v>
      </c>
      <c r="AE304" s="179"/>
      <c r="AF304" s="179"/>
      <c r="AG304" s="179"/>
      <c r="AH304" s="81">
        <v>84289</v>
      </c>
      <c r="AI304" s="38"/>
      <c r="AJ304" s="38"/>
      <c r="AK304" s="81">
        <v>84309</v>
      </c>
      <c r="AL304" s="38"/>
      <c r="AM304" s="38"/>
      <c r="AN304" s="81">
        <v>84329</v>
      </c>
      <c r="AO304" s="38"/>
      <c r="AP304" s="38"/>
      <c r="AQ304" s="81">
        <v>84349</v>
      </c>
      <c r="AR304" s="38"/>
      <c r="AS304" s="38"/>
      <c r="AT304" s="81">
        <v>84369</v>
      </c>
      <c r="AU304" s="38"/>
      <c r="AV304" s="38"/>
      <c r="AW304" s="81">
        <v>79139</v>
      </c>
      <c r="AX304" s="38"/>
      <c r="AY304" s="38"/>
      <c r="AZ304" s="25">
        <v>116119</v>
      </c>
      <c r="BA304" s="38"/>
      <c r="BB304" s="38"/>
      <c r="BC304" s="25">
        <v>110429</v>
      </c>
      <c r="BD304" s="38"/>
      <c r="BE304" s="38"/>
      <c r="BF304" s="25"/>
      <c r="BG304" s="38"/>
      <c r="BH304" s="38"/>
      <c r="BI304" s="25"/>
      <c r="BJ304" s="38"/>
      <c r="BK304" s="38"/>
      <c r="BL304" s="25"/>
      <c r="BM304" s="38"/>
      <c r="BN304" s="38"/>
      <c r="BO304" s="25"/>
      <c r="BP304" s="38"/>
      <c r="BQ304" s="38"/>
    </row>
    <row r="305" spans="1:69" x14ac:dyDescent="0.2">
      <c r="A305" s="30" t="s">
        <v>24</v>
      </c>
      <c r="B305" s="30" t="s">
        <v>25</v>
      </c>
      <c r="C305" s="30">
        <f t="shared" si="4"/>
        <v>0</v>
      </c>
      <c r="D305" s="178"/>
      <c r="E305" s="179"/>
      <c r="F305" s="179"/>
      <c r="G305" s="179"/>
      <c r="H305" s="179"/>
      <c r="I305" s="179"/>
      <c r="J305" s="179"/>
      <c r="K305" s="179"/>
      <c r="L305" s="179"/>
      <c r="M305" s="179" t="s">
        <v>26</v>
      </c>
      <c r="N305" s="179" t="s">
        <v>26</v>
      </c>
      <c r="O305" s="179"/>
      <c r="P305" s="179"/>
      <c r="Q305" s="179"/>
      <c r="R305" s="179"/>
      <c r="S305" s="179"/>
      <c r="T305" s="179"/>
      <c r="U305" s="179"/>
      <c r="V305" s="180"/>
      <c r="W305" s="180"/>
      <c r="X305" s="179"/>
      <c r="Y305" s="179"/>
      <c r="Z305" s="179"/>
      <c r="AA305" s="78"/>
      <c r="AB305" s="179"/>
      <c r="AC305" s="179"/>
      <c r="AD305" s="81" t="s">
        <v>584</v>
      </c>
      <c r="AE305" s="179"/>
      <c r="AF305" s="179"/>
      <c r="AG305" s="179"/>
      <c r="AH305" s="81">
        <v>84289</v>
      </c>
      <c r="AI305" s="38"/>
      <c r="AJ305" s="38"/>
      <c r="AK305" s="81">
        <v>84309</v>
      </c>
      <c r="AL305" s="38"/>
      <c r="AM305" s="38"/>
      <c r="AN305" s="81">
        <v>84329</v>
      </c>
      <c r="AO305" s="38"/>
      <c r="AP305" s="38"/>
      <c r="AQ305" s="81">
        <v>84349</v>
      </c>
      <c r="AR305" s="38"/>
      <c r="AS305" s="38"/>
      <c r="AT305" s="81">
        <v>84369</v>
      </c>
      <c r="AU305" s="38"/>
      <c r="AV305" s="38"/>
      <c r="AW305" s="81">
        <v>79139</v>
      </c>
      <c r="AX305" s="38"/>
      <c r="AY305" s="38"/>
      <c r="AZ305" s="25">
        <v>116119</v>
      </c>
      <c r="BA305" s="38"/>
      <c r="BB305" s="38"/>
      <c r="BC305" s="25">
        <v>110429</v>
      </c>
      <c r="BD305" s="38"/>
      <c r="BE305" s="38"/>
      <c r="BF305" s="25"/>
      <c r="BG305" s="38"/>
      <c r="BH305" s="38"/>
      <c r="BI305" s="25"/>
      <c r="BJ305" s="38"/>
      <c r="BK305" s="38"/>
      <c r="BL305" s="25"/>
      <c r="BM305" s="38"/>
      <c r="BN305" s="38"/>
      <c r="BO305" s="25"/>
      <c r="BP305" s="38"/>
      <c r="BQ305" s="38"/>
    </row>
    <row r="306" spans="1:69" x14ac:dyDescent="0.2">
      <c r="A306" s="30" t="s">
        <v>24</v>
      </c>
      <c r="B306" s="30" t="s">
        <v>25</v>
      </c>
      <c r="C306" s="30">
        <f t="shared" si="4"/>
        <v>0</v>
      </c>
      <c r="D306" s="178"/>
      <c r="E306" s="179"/>
      <c r="F306" s="179"/>
      <c r="G306" s="179"/>
      <c r="H306" s="179"/>
      <c r="I306" s="179"/>
      <c r="J306" s="179"/>
      <c r="K306" s="179"/>
      <c r="L306" s="179"/>
      <c r="M306" s="179" t="s">
        <v>26</v>
      </c>
      <c r="N306" s="179" t="s">
        <v>26</v>
      </c>
      <c r="O306" s="179"/>
      <c r="P306" s="179"/>
      <c r="Q306" s="179"/>
      <c r="R306" s="179"/>
      <c r="S306" s="179"/>
      <c r="T306" s="179"/>
      <c r="U306" s="179"/>
      <c r="V306" s="180"/>
      <c r="W306" s="180"/>
      <c r="X306" s="179"/>
      <c r="Y306" s="179"/>
      <c r="Z306" s="179"/>
      <c r="AA306" s="78"/>
      <c r="AB306" s="179"/>
      <c r="AC306" s="179"/>
      <c r="AD306" s="81" t="s">
        <v>584</v>
      </c>
      <c r="AE306" s="179"/>
      <c r="AF306" s="179"/>
      <c r="AG306" s="179"/>
      <c r="AH306" s="81">
        <v>84289</v>
      </c>
      <c r="AI306" s="38"/>
      <c r="AJ306" s="38"/>
      <c r="AK306" s="81">
        <v>84309</v>
      </c>
      <c r="AL306" s="38"/>
      <c r="AM306" s="38"/>
      <c r="AN306" s="81">
        <v>84329</v>
      </c>
      <c r="AO306" s="38"/>
      <c r="AP306" s="38"/>
      <c r="AQ306" s="81">
        <v>84349</v>
      </c>
      <c r="AR306" s="38"/>
      <c r="AS306" s="38"/>
      <c r="AT306" s="81">
        <v>84369</v>
      </c>
      <c r="AU306" s="38"/>
      <c r="AV306" s="38"/>
      <c r="AW306" s="81">
        <v>79139</v>
      </c>
      <c r="AX306" s="38"/>
      <c r="AY306" s="38"/>
      <c r="AZ306" s="25">
        <v>116119</v>
      </c>
      <c r="BA306" s="38"/>
      <c r="BB306" s="38"/>
      <c r="BC306" s="25">
        <v>110429</v>
      </c>
      <c r="BD306" s="38"/>
      <c r="BE306" s="38"/>
      <c r="BF306" s="25"/>
      <c r="BG306" s="38"/>
      <c r="BH306" s="38"/>
      <c r="BI306" s="25"/>
      <c r="BJ306" s="38"/>
      <c r="BK306" s="38"/>
      <c r="BL306" s="25"/>
      <c r="BM306" s="38"/>
      <c r="BN306" s="38"/>
      <c r="BO306" s="25"/>
      <c r="BP306" s="38"/>
      <c r="BQ306" s="38"/>
    </row>
    <row r="307" spans="1:69" x14ac:dyDescent="0.2">
      <c r="A307" s="30" t="s">
        <v>24</v>
      </c>
      <c r="B307" s="30" t="s">
        <v>25</v>
      </c>
      <c r="C307" s="30">
        <f t="shared" si="4"/>
        <v>0</v>
      </c>
      <c r="D307" s="178"/>
      <c r="E307" s="179"/>
      <c r="F307" s="179"/>
      <c r="G307" s="179"/>
      <c r="H307" s="179"/>
      <c r="I307" s="179"/>
      <c r="J307" s="179"/>
      <c r="K307" s="179"/>
      <c r="L307" s="179"/>
      <c r="M307" s="179" t="s">
        <v>26</v>
      </c>
      <c r="N307" s="179" t="s">
        <v>26</v>
      </c>
      <c r="O307" s="179"/>
      <c r="P307" s="179"/>
      <c r="Q307" s="179"/>
      <c r="R307" s="179"/>
      <c r="S307" s="179"/>
      <c r="T307" s="179"/>
      <c r="U307" s="179"/>
      <c r="V307" s="180"/>
      <c r="W307" s="180"/>
      <c r="X307" s="179"/>
      <c r="Y307" s="179"/>
      <c r="Z307" s="179"/>
      <c r="AA307" s="78"/>
      <c r="AB307" s="179"/>
      <c r="AC307" s="179"/>
      <c r="AD307" s="81" t="s">
        <v>584</v>
      </c>
      <c r="AE307" s="179"/>
      <c r="AF307" s="179"/>
      <c r="AG307" s="179"/>
      <c r="AH307" s="81">
        <v>84289</v>
      </c>
      <c r="AI307" s="38"/>
      <c r="AJ307" s="38"/>
      <c r="AK307" s="81">
        <v>84309</v>
      </c>
      <c r="AL307" s="38"/>
      <c r="AM307" s="38"/>
      <c r="AN307" s="81">
        <v>84329</v>
      </c>
      <c r="AO307" s="38"/>
      <c r="AP307" s="38"/>
      <c r="AQ307" s="81">
        <v>84349</v>
      </c>
      <c r="AR307" s="38"/>
      <c r="AS307" s="38"/>
      <c r="AT307" s="81">
        <v>84369</v>
      </c>
      <c r="AU307" s="38"/>
      <c r="AV307" s="38"/>
      <c r="AW307" s="81">
        <v>79139</v>
      </c>
      <c r="AX307" s="38"/>
      <c r="AY307" s="38"/>
      <c r="AZ307" s="25">
        <v>116119</v>
      </c>
      <c r="BA307" s="38"/>
      <c r="BB307" s="38"/>
      <c r="BC307" s="25">
        <v>110429</v>
      </c>
      <c r="BD307" s="38"/>
      <c r="BE307" s="38"/>
      <c r="BF307" s="25"/>
      <c r="BG307" s="38"/>
      <c r="BH307" s="38"/>
      <c r="BI307" s="25"/>
      <c r="BJ307" s="38"/>
      <c r="BK307" s="38"/>
      <c r="BL307" s="25"/>
      <c r="BM307" s="38"/>
      <c r="BN307" s="38"/>
      <c r="BO307" s="25"/>
      <c r="BP307" s="38"/>
      <c r="BQ307" s="38"/>
    </row>
    <row r="308" spans="1:69" x14ac:dyDescent="0.2">
      <c r="A308" s="30" t="s">
        <v>24</v>
      </c>
      <c r="B308" s="30" t="s">
        <v>25</v>
      </c>
      <c r="C308" s="30">
        <f t="shared" si="4"/>
        <v>0</v>
      </c>
      <c r="D308" s="178"/>
      <c r="E308" s="179"/>
      <c r="F308" s="179"/>
      <c r="G308" s="179"/>
      <c r="H308" s="179"/>
      <c r="I308" s="179"/>
      <c r="J308" s="179"/>
      <c r="K308" s="179"/>
      <c r="L308" s="179"/>
      <c r="M308" s="179" t="s">
        <v>26</v>
      </c>
      <c r="N308" s="179" t="s">
        <v>26</v>
      </c>
      <c r="O308" s="179"/>
      <c r="P308" s="179"/>
      <c r="Q308" s="179"/>
      <c r="R308" s="179"/>
      <c r="S308" s="179"/>
      <c r="T308" s="179"/>
      <c r="U308" s="179"/>
      <c r="V308" s="180"/>
      <c r="W308" s="180"/>
      <c r="X308" s="179"/>
      <c r="Y308" s="179"/>
      <c r="Z308" s="179"/>
      <c r="AA308" s="78"/>
      <c r="AB308" s="179"/>
      <c r="AC308" s="179"/>
      <c r="AD308" s="81" t="s">
        <v>584</v>
      </c>
      <c r="AE308" s="179"/>
      <c r="AF308" s="179"/>
      <c r="AG308" s="179"/>
      <c r="AH308" s="81">
        <v>84289</v>
      </c>
      <c r="AI308" s="38"/>
      <c r="AJ308" s="38"/>
      <c r="AK308" s="81">
        <v>84309</v>
      </c>
      <c r="AL308" s="38"/>
      <c r="AM308" s="38"/>
      <c r="AN308" s="81">
        <v>84329</v>
      </c>
      <c r="AO308" s="38"/>
      <c r="AP308" s="38"/>
      <c r="AQ308" s="81">
        <v>84349</v>
      </c>
      <c r="AR308" s="38"/>
      <c r="AS308" s="38"/>
      <c r="AT308" s="81">
        <v>84369</v>
      </c>
      <c r="AU308" s="38"/>
      <c r="AV308" s="38"/>
      <c r="AW308" s="81">
        <v>79139</v>
      </c>
      <c r="AX308" s="38"/>
      <c r="AY308" s="38"/>
      <c r="AZ308" s="25">
        <v>116119</v>
      </c>
      <c r="BA308" s="38"/>
      <c r="BB308" s="38"/>
      <c r="BC308" s="25">
        <v>110429</v>
      </c>
      <c r="BD308" s="38"/>
      <c r="BE308" s="38"/>
      <c r="BF308" s="25"/>
      <c r="BG308" s="38"/>
      <c r="BH308" s="38"/>
      <c r="BI308" s="25"/>
      <c r="BJ308" s="38"/>
      <c r="BK308" s="38"/>
      <c r="BL308" s="25"/>
      <c r="BM308" s="38"/>
      <c r="BN308" s="38"/>
      <c r="BO308" s="25"/>
      <c r="BP308" s="38"/>
      <c r="BQ308" s="38"/>
    </row>
    <row r="309" spans="1:69" x14ac:dyDescent="0.2">
      <c r="A309" s="30" t="s">
        <v>24</v>
      </c>
      <c r="B309" s="30" t="s">
        <v>25</v>
      </c>
      <c r="C309" s="30">
        <f t="shared" si="4"/>
        <v>0</v>
      </c>
      <c r="D309" s="178"/>
      <c r="E309" s="179"/>
      <c r="F309" s="179"/>
      <c r="G309" s="179"/>
      <c r="H309" s="179"/>
      <c r="I309" s="179"/>
      <c r="J309" s="179"/>
      <c r="K309" s="179"/>
      <c r="L309" s="179"/>
      <c r="M309" s="179" t="s">
        <v>26</v>
      </c>
      <c r="N309" s="179" t="s">
        <v>26</v>
      </c>
      <c r="O309" s="179"/>
      <c r="P309" s="179"/>
      <c r="Q309" s="179"/>
      <c r="R309" s="179"/>
      <c r="S309" s="179"/>
      <c r="T309" s="179"/>
      <c r="U309" s="179"/>
      <c r="V309" s="180"/>
      <c r="W309" s="180"/>
      <c r="X309" s="179"/>
      <c r="Y309" s="179"/>
      <c r="Z309" s="179"/>
      <c r="AA309" s="78"/>
      <c r="AB309" s="179"/>
      <c r="AC309" s="179"/>
      <c r="AD309" s="81" t="s">
        <v>584</v>
      </c>
      <c r="AE309" s="179"/>
      <c r="AF309" s="179"/>
      <c r="AG309" s="179"/>
      <c r="AH309" s="81">
        <v>84289</v>
      </c>
      <c r="AI309" s="38"/>
      <c r="AJ309" s="38"/>
      <c r="AK309" s="81">
        <v>84309</v>
      </c>
      <c r="AL309" s="38"/>
      <c r="AM309" s="38"/>
      <c r="AN309" s="81">
        <v>84329</v>
      </c>
      <c r="AO309" s="38"/>
      <c r="AP309" s="38"/>
      <c r="AQ309" s="81">
        <v>84349</v>
      </c>
      <c r="AR309" s="38"/>
      <c r="AS309" s="38"/>
      <c r="AT309" s="81">
        <v>84369</v>
      </c>
      <c r="AU309" s="38"/>
      <c r="AV309" s="38"/>
      <c r="AW309" s="81">
        <v>79139</v>
      </c>
      <c r="AX309" s="38"/>
      <c r="AY309" s="38"/>
      <c r="AZ309" s="25">
        <v>116119</v>
      </c>
      <c r="BA309" s="38"/>
      <c r="BB309" s="38"/>
      <c r="BC309" s="25">
        <v>110429</v>
      </c>
      <c r="BD309" s="38"/>
      <c r="BE309" s="38"/>
      <c r="BF309" s="25"/>
      <c r="BG309" s="38"/>
      <c r="BH309" s="38"/>
      <c r="BI309" s="25"/>
      <c r="BJ309" s="38"/>
      <c r="BK309" s="38"/>
      <c r="BL309" s="25"/>
      <c r="BM309" s="38"/>
      <c r="BN309" s="38"/>
      <c r="BO309" s="25"/>
      <c r="BP309" s="38"/>
      <c r="BQ309" s="38"/>
    </row>
    <row r="310" spans="1:69" x14ac:dyDescent="0.2">
      <c r="A310" s="30" t="s">
        <v>24</v>
      </c>
      <c r="B310" s="30" t="s">
        <v>25</v>
      </c>
      <c r="C310" s="30">
        <f t="shared" si="4"/>
        <v>0</v>
      </c>
      <c r="D310" s="178"/>
      <c r="E310" s="179"/>
      <c r="F310" s="179"/>
      <c r="G310" s="179"/>
      <c r="H310" s="179"/>
      <c r="I310" s="179"/>
      <c r="J310" s="179"/>
      <c r="K310" s="179"/>
      <c r="L310" s="179"/>
      <c r="M310" s="179" t="s">
        <v>26</v>
      </c>
      <c r="N310" s="179" t="s">
        <v>26</v>
      </c>
      <c r="O310" s="179"/>
      <c r="P310" s="179"/>
      <c r="Q310" s="179"/>
      <c r="R310" s="179"/>
      <c r="S310" s="179"/>
      <c r="T310" s="179"/>
      <c r="U310" s="179"/>
      <c r="V310" s="180"/>
      <c r="W310" s="180"/>
      <c r="X310" s="179"/>
      <c r="Y310" s="179"/>
      <c r="Z310" s="179"/>
      <c r="AA310" s="78"/>
      <c r="AB310" s="179"/>
      <c r="AC310" s="179"/>
      <c r="AD310" s="81" t="s">
        <v>584</v>
      </c>
      <c r="AE310" s="179"/>
      <c r="AF310" s="179"/>
      <c r="AG310" s="179"/>
      <c r="AH310" s="81">
        <v>84289</v>
      </c>
      <c r="AI310" s="38"/>
      <c r="AJ310" s="38"/>
      <c r="AK310" s="81">
        <v>84309</v>
      </c>
      <c r="AL310" s="38"/>
      <c r="AM310" s="38"/>
      <c r="AN310" s="81">
        <v>84329</v>
      </c>
      <c r="AO310" s="38"/>
      <c r="AP310" s="38"/>
      <c r="AQ310" s="81">
        <v>84349</v>
      </c>
      <c r="AR310" s="38"/>
      <c r="AS310" s="38"/>
      <c r="AT310" s="81">
        <v>84369</v>
      </c>
      <c r="AU310" s="38"/>
      <c r="AV310" s="38"/>
      <c r="AW310" s="81">
        <v>79139</v>
      </c>
      <c r="AX310" s="38"/>
      <c r="AY310" s="38"/>
      <c r="AZ310" s="25">
        <v>116119</v>
      </c>
      <c r="BA310" s="38"/>
      <c r="BB310" s="38"/>
      <c r="BC310" s="25">
        <v>110429</v>
      </c>
      <c r="BD310" s="38"/>
      <c r="BE310" s="38"/>
      <c r="BF310" s="25"/>
      <c r="BG310" s="38"/>
      <c r="BH310" s="38"/>
      <c r="BI310" s="25"/>
      <c r="BJ310" s="38"/>
      <c r="BK310" s="38"/>
      <c r="BL310" s="25"/>
      <c r="BM310" s="38"/>
      <c r="BN310" s="38"/>
      <c r="BO310" s="25"/>
      <c r="BP310" s="38"/>
      <c r="BQ310" s="38"/>
    </row>
    <row r="311" spans="1:69" x14ac:dyDescent="0.2">
      <c r="A311" s="30" t="s">
        <v>24</v>
      </c>
      <c r="B311" s="30" t="s">
        <v>25</v>
      </c>
      <c r="C311" s="30">
        <f t="shared" si="4"/>
        <v>0</v>
      </c>
      <c r="D311" s="178"/>
      <c r="E311" s="179"/>
      <c r="F311" s="179"/>
      <c r="G311" s="179"/>
      <c r="H311" s="179"/>
      <c r="I311" s="179"/>
      <c r="J311" s="179"/>
      <c r="K311" s="179"/>
      <c r="L311" s="179"/>
      <c r="M311" s="179" t="s">
        <v>26</v>
      </c>
      <c r="N311" s="179" t="s">
        <v>26</v>
      </c>
      <c r="O311" s="179"/>
      <c r="P311" s="179"/>
      <c r="Q311" s="179"/>
      <c r="R311" s="179"/>
      <c r="S311" s="179"/>
      <c r="T311" s="179"/>
      <c r="U311" s="179"/>
      <c r="V311" s="180"/>
      <c r="W311" s="180"/>
      <c r="X311" s="179"/>
      <c r="Y311" s="179"/>
      <c r="Z311" s="179"/>
      <c r="AA311" s="78"/>
      <c r="AB311" s="179"/>
      <c r="AC311" s="179"/>
      <c r="AD311" s="81" t="s">
        <v>584</v>
      </c>
      <c r="AE311" s="179"/>
      <c r="AF311" s="179"/>
      <c r="AG311" s="179"/>
      <c r="AH311" s="81">
        <v>84289</v>
      </c>
      <c r="AI311" s="38"/>
      <c r="AJ311" s="38"/>
      <c r="AK311" s="81">
        <v>84309</v>
      </c>
      <c r="AL311" s="38"/>
      <c r="AM311" s="38"/>
      <c r="AN311" s="81">
        <v>84329</v>
      </c>
      <c r="AO311" s="38"/>
      <c r="AP311" s="38"/>
      <c r="AQ311" s="81">
        <v>84349</v>
      </c>
      <c r="AR311" s="38"/>
      <c r="AS311" s="38"/>
      <c r="AT311" s="81">
        <v>84369</v>
      </c>
      <c r="AU311" s="38"/>
      <c r="AV311" s="38"/>
      <c r="AW311" s="81">
        <v>79139</v>
      </c>
      <c r="AX311" s="38"/>
      <c r="AY311" s="38"/>
      <c r="AZ311" s="25">
        <v>116119</v>
      </c>
      <c r="BA311" s="38"/>
      <c r="BB311" s="38"/>
      <c r="BC311" s="25">
        <v>110429</v>
      </c>
      <c r="BD311" s="38"/>
      <c r="BE311" s="38"/>
      <c r="BF311" s="25"/>
      <c r="BG311" s="38"/>
      <c r="BH311" s="38"/>
      <c r="BI311" s="25"/>
      <c r="BJ311" s="38"/>
      <c r="BK311" s="38"/>
      <c r="BL311" s="25"/>
      <c r="BM311" s="38"/>
      <c r="BN311" s="38"/>
      <c r="BO311" s="25"/>
      <c r="BP311" s="38"/>
      <c r="BQ311" s="38"/>
    </row>
    <row r="312" spans="1:69" x14ac:dyDescent="0.2">
      <c r="A312" s="30" t="s">
        <v>24</v>
      </c>
      <c r="B312" s="30" t="s">
        <v>25</v>
      </c>
      <c r="C312" s="30">
        <f t="shared" si="4"/>
        <v>0</v>
      </c>
      <c r="D312" s="178"/>
      <c r="E312" s="179"/>
      <c r="F312" s="179"/>
      <c r="G312" s="179"/>
      <c r="H312" s="179"/>
      <c r="I312" s="179"/>
      <c r="J312" s="179"/>
      <c r="K312" s="179"/>
      <c r="L312" s="179"/>
      <c r="M312" s="179" t="s">
        <v>26</v>
      </c>
      <c r="N312" s="179" t="s">
        <v>26</v>
      </c>
      <c r="O312" s="179"/>
      <c r="P312" s="179"/>
      <c r="Q312" s="179"/>
      <c r="R312" s="179"/>
      <c r="S312" s="179"/>
      <c r="T312" s="179"/>
      <c r="U312" s="179"/>
      <c r="V312" s="180"/>
      <c r="W312" s="180"/>
      <c r="X312" s="179"/>
      <c r="Y312" s="179"/>
      <c r="Z312" s="179"/>
      <c r="AA312" s="78"/>
      <c r="AB312" s="179"/>
      <c r="AC312" s="179"/>
      <c r="AD312" s="81" t="s">
        <v>584</v>
      </c>
      <c r="AE312" s="179"/>
      <c r="AF312" s="179"/>
      <c r="AG312" s="179"/>
      <c r="AH312" s="81">
        <v>84289</v>
      </c>
      <c r="AI312" s="38"/>
      <c r="AJ312" s="38"/>
      <c r="AK312" s="81">
        <v>84309</v>
      </c>
      <c r="AL312" s="38"/>
      <c r="AM312" s="38"/>
      <c r="AN312" s="81">
        <v>84329</v>
      </c>
      <c r="AO312" s="38"/>
      <c r="AP312" s="38"/>
      <c r="AQ312" s="81">
        <v>84349</v>
      </c>
      <c r="AR312" s="38"/>
      <c r="AS312" s="38"/>
      <c r="AT312" s="81">
        <v>84369</v>
      </c>
      <c r="AU312" s="38"/>
      <c r="AV312" s="38"/>
      <c r="AW312" s="81">
        <v>79139</v>
      </c>
      <c r="AX312" s="38"/>
      <c r="AY312" s="38"/>
      <c r="AZ312" s="25">
        <v>116119</v>
      </c>
      <c r="BA312" s="38"/>
      <c r="BB312" s="38"/>
      <c r="BC312" s="25">
        <v>110429</v>
      </c>
      <c r="BD312" s="38"/>
      <c r="BE312" s="38"/>
      <c r="BF312" s="25"/>
      <c r="BG312" s="38"/>
      <c r="BH312" s="38"/>
      <c r="BI312" s="25"/>
      <c r="BJ312" s="38"/>
      <c r="BK312" s="38"/>
      <c r="BL312" s="25"/>
      <c r="BM312" s="38"/>
      <c r="BN312" s="38"/>
      <c r="BO312" s="25"/>
      <c r="BP312" s="38"/>
      <c r="BQ312" s="38"/>
    </row>
    <row r="313" spans="1:69" x14ac:dyDescent="0.2">
      <c r="A313" s="30" t="s">
        <v>24</v>
      </c>
      <c r="B313" s="30" t="s">
        <v>25</v>
      </c>
      <c r="C313" s="30">
        <f t="shared" si="4"/>
        <v>0</v>
      </c>
      <c r="D313" s="178"/>
      <c r="E313" s="179"/>
      <c r="F313" s="179"/>
      <c r="G313" s="179"/>
      <c r="H313" s="179"/>
      <c r="I313" s="179"/>
      <c r="J313" s="179"/>
      <c r="K313" s="179"/>
      <c r="L313" s="179"/>
      <c r="M313" s="179" t="s">
        <v>26</v>
      </c>
      <c r="N313" s="179" t="s">
        <v>26</v>
      </c>
      <c r="O313" s="179"/>
      <c r="P313" s="179"/>
      <c r="Q313" s="179"/>
      <c r="R313" s="179"/>
      <c r="S313" s="179"/>
      <c r="T313" s="179"/>
      <c r="U313" s="179"/>
      <c r="V313" s="180"/>
      <c r="W313" s="180"/>
      <c r="X313" s="179"/>
      <c r="Y313" s="179"/>
      <c r="Z313" s="179"/>
      <c r="AA313" s="78"/>
      <c r="AB313" s="179"/>
      <c r="AC313" s="179"/>
      <c r="AD313" s="81" t="s">
        <v>584</v>
      </c>
      <c r="AE313" s="179"/>
      <c r="AF313" s="179"/>
      <c r="AG313" s="179"/>
      <c r="AH313" s="81">
        <v>84289</v>
      </c>
      <c r="AI313" s="38"/>
      <c r="AJ313" s="38"/>
      <c r="AK313" s="81">
        <v>84309</v>
      </c>
      <c r="AL313" s="38"/>
      <c r="AM313" s="38"/>
      <c r="AN313" s="81">
        <v>84329</v>
      </c>
      <c r="AO313" s="38"/>
      <c r="AP313" s="38"/>
      <c r="AQ313" s="81">
        <v>84349</v>
      </c>
      <c r="AR313" s="38"/>
      <c r="AS313" s="38"/>
      <c r="AT313" s="81">
        <v>84369</v>
      </c>
      <c r="AU313" s="38"/>
      <c r="AV313" s="38"/>
      <c r="AW313" s="81">
        <v>79139</v>
      </c>
      <c r="AX313" s="38"/>
      <c r="AY313" s="38"/>
      <c r="AZ313" s="25">
        <v>116119</v>
      </c>
      <c r="BA313" s="38"/>
      <c r="BB313" s="38"/>
      <c r="BC313" s="25">
        <v>110429</v>
      </c>
      <c r="BD313" s="38"/>
      <c r="BE313" s="38"/>
      <c r="BF313" s="25"/>
      <c r="BG313" s="38"/>
      <c r="BH313" s="38"/>
      <c r="BI313" s="25"/>
      <c r="BJ313" s="38"/>
      <c r="BK313" s="38"/>
      <c r="BL313" s="25"/>
      <c r="BM313" s="38"/>
      <c r="BN313" s="38"/>
      <c r="BO313" s="25"/>
      <c r="BP313" s="38"/>
      <c r="BQ313" s="38"/>
    </row>
    <row r="314" spans="1:69" x14ac:dyDescent="0.2">
      <c r="A314" s="30" t="s">
        <v>24</v>
      </c>
      <c r="B314" s="30" t="s">
        <v>25</v>
      </c>
      <c r="C314" s="30">
        <f t="shared" si="4"/>
        <v>0</v>
      </c>
      <c r="D314" s="178"/>
      <c r="E314" s="179"/>
      <c r="F314" s="179"/>
      <c r="G314" s="179"/>
      <c r="H314" s="179"/>
      <c r="I314" s="179"/>
      <c r="J314" s="179"/>
      <c r="K314" s="179"/>
      <c r="L314" s="179"/>
      <c r="M314" s="179" t="s">
        <v>26</v>
      </c>
      <c r="N314" s="179" t="s">
        <v>26</v>
      </c>
      <c r="O314" s="179"/>
      <c r="P314" s="179"/>
      <c r="Q314" s="179"/>
      <c r="R314" s="179"/>
      <c r="S314" s="179"/>
      <c r="T314" s="179"/>
      <c r="U314" s="179"/>
      <c r="V314" s="180"/>
      <c r="W314" s="180"/>
      <c r="X314" s="179"/>
      <c r="Y314" s="179"/>
      <c r="Z314" s="179"/>
      <c r="AA314" s="78"/>
      <c r="AB314" s="179"/>
      <c r="AC314" s="179"/>
      <c r="AD314" s="81" t="s">
        <v>584</v>
      </c>
      <c r="AE314" s="179"/>
      <c r="AF314" s="179"/>
      <c r="AG314" s="179"/>
      <c r="AH314" s="81">
        <v>84289</v>
      </c>
      <c r="AI314" s="38"/>
      <c r="AJ314" s="38"/>
      <c r="AK314" s="81">
        <v>84309</v>
      </c>
      <c r="AL314" s="38"/>
      <c r="AM314" s="38"/>
      <c r="AN314" s="81">
        <v>84329</v>
      </c>
      <c r="AO314" s="38"/>
      <c r="AP314" s="38"/>
      <c r="AQ314" s="81">
        <v>84349</v>
      </c>
      <c r="AR314" s="38"/>
      <c r="AS314" s="38"/>
      <c r="AT314" s="81">
        <v>84369</v>
      </c>
      <c r="AU314" s="38"/>
      <c r="AV314" s="38"/>
      <c r="AW314" s="81">
        <v>79139</v>
      </c>
      <c r="AX314" s="38"/>
      <c r="AY314" s="38"/>
      <c r="AZ314" s="25">
        <v>116119</v>
      </c>
      <c r="BA314" s="38"/>
      <c r="BB314" s="38"/>
      <c r="BC314" s="25">
        <v>110429</v>
      </c>
      <c r="BD314" s="38"/>
      <c r="BE314" s="38"/>
      <c r="BF314" s="25"/>
      <c r="BG314" s="38"/>
      <c r="BH314" s="38"/>
      <c r="BI314" s="25"/>
      <c r="BJ314" s="38"/>
      <c r="BK314" s="38"/>
      <c r="BL314" s="25"/>
      <c r="BM314" s="38"/>
      <c r="BN314" s="38"/>
      <c r="BO314" s="25"/>
      <c r="BP314" s="38"/>
      <c r="BQ314" s="38"/>
    </row>
    <row r="315" spans="1:69" x14ac:dyDescent="0.2">
      <c r="A315" s="30" t="s">
        <v>24</v>
      </c>
      <c r="B315" s="30" t="s">
        <v>25</v>
      </c>
      <c r="C315" s="30">
        <f t="shared" si="4"/>
        <v>0</v>
      </c>
      <c r="D315" s="178"/>
      <c r="E315" s="179"/>
      <c r="F315" s="179"/>
      <c r="G315" s="179"/>
      <c r="H315" s="179"/>
      <c r="I315" s="179"/>
      <c r="J315" s="179"/>
      <c r="K315" s="179"/>
      <c r="L315" s="179"/>
      <c r="M315" s="179" t="s">
        <v>26</v>
      </c>
      <c r="N315" s="179" t="s">
        <v>26</v>
      </c>
      <c r="O315" s="179"/>
      <c r="P315" s="179"/>
      <c r="Q315" s="179"/>
      <c r="R315" s="179"/>
      <c r="S315" s="179"/>
      <c r="T315" s="179"/>
      <c r="U315" s="179"/>
      <c r="V315" s="180"/>
      <c r="W315" s="180"/>
      <c r="X315" s="179"/>
      <c r="Y315" s="179"/>
      <c r="Z315" s="179"/>
      <c r="AA315" s="78"/>
      <c r="AB315" s="179"/>
      <c r="AC315" s="179"/>
      <c r="AD315" s="81" t="s">
        <v>584</v>
      </c>
      <c r="AE315" s="179"/>
      <c r="AF315" s="179"/>
      <c r="AG315" s="179"/>
      <c r="AH315" s="81">
        <v>84289</v>
      </c>
      <c r="AI315" s="38"/>
      <c r="AJ315" s="38"/>
      <c r="AK315" s="81">
        <v>84309</v>
      </c>
      <c r="AL315" s="38"/>
      <c r="AM315" s="38"/>
      <c r="AN315" s="81">
        <v>84329</v>
      </c>
      <c r="AO315" s="38"/>
      <c r="AP315" s="38"/>
      <c r="AQ315" s="81">
        <v>84349</v>
      </c>
      <c r="AR315" s="38"/>
      <c r="AS315" s="38"/>
      <c r="AT315" s="81">
        <v>84369</v>
      </c>
      <c r="AU315" s="38"/>
      <c r="AV315" s="38"/>
      <c r="AW315" s="81">
        <v>79139</v>
      </c>
      <c r="AX315" s="38"/>
      <c r="AY315" s="38"/>
      <c r="AZ315" s="25">
        <v>116119</v>
      </c>
      <c r="BA315" s="38"/>
      <c r="BB315" s="38"/>
      <c r="BC315" s="25">
        <v>110429</v>
      </c>
      <c r="BD315" s="38"/>
      <c r="BE315" s="38"/>
      <c r="BF315" s="25"/>
      <c r="BG315" s="38"/>
      <c r="BH315" s="38"/>
      <c r="BI315" s="25"/>
      <c r="BJ315" s="38"/>
      <c r="BK315" s="38"/>
      <c r="BL315" s="25"/>
      <c r="BM315" s="38"/>
      <c r="BN315" s="38"/>
      <c r="BO315" s="25"/>
      <c r="BP315" s="38"/>
      <c r="BQ315" s="38"/>
    </row>
    <row r="316" spans="1:69" x14ac:dyDescent="0.2">
      <c r="A316" s="30" t="s">
        <v>24</v>
      </c>
      <c r="B316" s="30" t="s">
        <v>25</v>
      </c>
      <c r="C316" s="30">
        <f t="shared" si="4"/>
        <v>0</v>
      </c>
      <c r="D316" s="178"/>
      <c r="E316" s="179"/>
      <c r="F316" s="179"/>
      <c r="G316" s="179"/>
      <c r="H316" s="179"/>
      <c r="I316" s="179"/>
      <c r="J316" s="179"/>
      <c r="K316" s="179"/>
      <c r="L316" s="179"/>
      <c r="M316" s="179" t="s">
        <v>26</v>
      </c>
      <c r="N316" s="179" t="s">
        <v>26</v>
      </c>
      <c r="O316" s="179"/>
      <c r="P316" s="179"/>
      <c r="Q316" s="179"/>
      <c r="R316" s="179"/>
      <c r="S316" s="179"/>
      <c r="T316" s="179"/>
      <c r="U316" s="179"/>
      <c r="V316" s="180"/>
      <c r="W316" s="180"/>
      <c r="X316" s="179"/>
      <c r="Y316" s="179"/>
      <c r="Z316" s="179"/>
      <c r="AA316" s="78"/>
      <c r="AB316" s="179"/>
      <c r="AC316" s="179"/>
      <c r="AD316" s="81" t="s">
        <v>584</v>
      </c>
      <c r="AE316" s="179"/>
      <c r="AF316" s="179"/>
      <c r="AG316" s="179"/>
      <c r="AH316" s="81">
        <v>84289</v>
      </c>
      <c r="AI316" s="38"/>
      <c r="AJ316" s="38"/>
      <c r="AK316" s="81">
        <v>84309</v>
      </c>
      <c r="AL316" s="38"/>
      <c r="AM316" s="38"/>
      <c r="AN316" s="81">
        <v>84329</v>
      </c>
      <c r="AO316" s="38"/>
      <c r="AP316" s="38"/>
      <c r="AQ316" s="81">
        <v>84349</v>
      </c>
      <c r="AR316" s="38"/>
      <c r="AS316" s="38"/>
      <c r="AT316" s="81">
        <v>84369</v>
      </c>
      <c r="AU316" s="38"/>
      <c r="AV316" s="38"/>
      <c r="AW316" s="81">
        <v>79139</v>
      </c>
      <c r="AX316" s="38"/>
      <c r="AY316" s="38"/>
      <c r="AZ316" s="25">
        <v>116119</v>
      </c>
      <c r="BA316" s="38"/>
      <c r="BB316" s="38"/>
      <c r="BC316" s="25">
        <v>110429</v>
      </c>
      <c r="BD316" s="38"/>
      <c r="BE316" s="38"/>
      <c r="BF316" s="25"/>
      <c r="BG316" s="38"/>
      <c r="BH316" s="38"/>
      <c r="BI316" s="25"/>
      <c r="BJ316" s="38"/>
      <c r="BK316" s="38"/>
      <c r="BL316" s="25"/>
      <c r="BM316" s="38"/>
      <c r="BN316" s="38"/>
      <c r="BO316" s="25"/>
      <c r="BP316" s="38"/>
      <c r="BQ316" s="38"/>
    </row>
    <row r="317" spans="1:69" x14ac:dyDescent="0.2">
      <c r="A317" s="30" t="s">
        <v>24</v>
      </c>
      <c r="B317" s="30" t="s">
        <v>25</v>
      </c>
      <c r="C317" s="30">
        <f t="shared" si="4"/>
        <v>0</v>
      </c>
      <c r="D317" s="178"/>
      <c r="E317" s="179"/>
      <c r="F317" s="179"/>
      <c r="G317" s="179"/>
      <c r="H317" s="179"/>
      <c r="I317" s="179"/>
      <c r="J317" s="179"/>
      <c r="K317" s="179"/>
      <c r="L317" s="179"/>
      <c r="M317" s="179" t="s">
        <v>26</v>
      </c>
      <c r="N317" s="179" t="s">
        <v>26</v>
      </c>
      <c r="O317" s="179"/>
      <c r="P317" s="179"/>
      <c r="Q317" s="179"/>
      <c r="R317" s="179"/>
      <c r="S317" s="179"/>
      <c r="T317" s="179"/>
      <c r="U317" s="179"/>
      <c r="V317" s="180"/>
      <c r="W317" s="180"/>
      <c r="X317" s="179"/>
      <c r="Y317" s="179"/>
      <c r="Z317" s="179"/>
      <c r="AA317" s="78"/>
      <c r="AB317" s="179"/>
      <c r="AC317" s="179"/>
      <c r="AD317" s="81" t="s">
        <v>584</v>
      </c>
      <c r="AE317" s="179"/>
      <c r="AF317" s="179"/>
      <c r="AG317" s="179"/>
      <c r="AH317" s="81">
        <v>84289</v>
      </c>
      <c r="AI317" s="38"/>
      <c r="AJ317" s="38"/>
      <c r="AK317" s="81">
        <v>84309</v>
      </c>
      <c r="AL317" s="38"/>
      <c r="AM317" s="38"/>
      <c r="AN317" s="81">
        <v>84329</v>
      </c>
      <c r="AO317" s="38"/>
      <c r="AP317" s="38"/>
      <c r="AQ317" s="81">
        <v>84349</v>
      </c>
      <c r="AR317" s="38"/>
      <c r="AS317" s="38"/>
      <c r="AT317" s="81">
        <v>84369</v>
      </c>
      <c r="AU317" s="38"/>
      <c r="AV317" s="38"/>
      <c r="AW317" s="81">
        <v>79139</v>
      </c>
      <c r="AX317" s="38"/>
      <c r="AY317" s="38"/>
      <c r="AZ317" s="25">
        <v>116119</v>
      </c>
      <c r="BA317" s="38"/>
      <c r="BB317" s="38"/>
      <c r="BC317" s="25">
        <v>110429</v>
      </c>
      <c r="BD317" s="38"/>
      <c r="BE317" s="38"/>
      <c r="BF317" s="25"/>
      <c r="BG317" s="38"/>
      <c r="BH317" s="38"/>
      <c r="BI317" s="25"/>
      <c r="BJ317" s="38"/>
      <c r="BK317" s="38"/>
      <c r="BL317" s="25"/>
      <c r="BM317" s="38"/>
      <c r="BN317" s="38"/>
      <c r="BO317" s="25"/>
      <c r="BP317" s="38"/>
      <c r="BQ317" s="38"/>
    </row>
    <row r="318" spans="1:69" x14ac:dyDescent="0.2">
      <c r="A318" s="30" t="s">
        <v>24</v>
      </c>
      <c r="B318" s="30" t="s">
        <v>25</v>
      </c>
      <c r="C318" s="30">
        <f t="shared" si="4"/>
        <v>0</v>
      </c>
      <c r="D318" s="178"/>
      <c r="E318" s="179"/>
      <c r="F318" s="179"/>
      <c r="G318" s="179"/>
      <c r="H318" s="179"/>
      <c r="I318" s="179"/>
      <c r="J318" s="179"/>
      <c r="K318" s="179"/>
      <c r="L318" s="179"/>
      <c r="M318" s="179" t="s">
        <v>26</v>
      </c>
      <c r="N318" s="179" t="s">
        <v>26</v>
      </c>
      <c r="O318" s="179"/>
      <c r="P318" s="179"/>
      <c r="Q318" s="179"/>
      <c r="R318" s="179"/>
      <c r="S318" s="179"/>
      <c r="T318" s="179"/>
      <c r="U318" s="179"/>
      <c r="V318" s="180"/>
      <c r="W318" s="180"/>
      <c r="X318" s="179"/>
      <c r="Y318" s="179"/>
      <c r="Z318" s="179"/>
      <c r="AA318" s="78"/>
      <c r="AB318" s="179"/>
      <c r="AC318" s="179"/>
      <c r="AD318" s="81" t="s">
        <v>584</v>
      </c>
      <c r="AE318" s="179"/>
      <c r="AF318" s="179"/>
      <c r="AG318" s="179"/>
      <c r="AH318" s="81">
        <v>84289</v>
      </c>
      <c r="AI318" s="38"/>
      <c r="AJ318" s="38"/>
      <c r="AK318" s="81">
        <v>84309</v>
      </c>
      <c r="AL318" s="38"/>
      <c r="AM318" s="38"/>
      <c r="AN318" s="81">
        <v>84329</v>
      </c>
      <c r="AO318" s="38"/>
      <c r="AP318" s="38"/>
      <c r="AQ318" s="81">
        <v>84349</v>
      </c>
      <c r="AR318" s="38"/>
      <c r="AS318" s="38"/>
      <c r="AT318" s="81">
        <v>84369</v>
      </c>
      <c r="AU318" s="38"/>
      <c r="AV318" s="38"/>
      <c r="AW318" s="81">
        <v>79139</v>
      </c>
      <c r="AX318" s="38"/>
      <c r="AY318" s="38"/>
      <c r="AZ318" s="25">
        <v>116119</v>
      </c>
      <c r="BA318" s="38"/>
      <c r="BB318" s="38"/>
      <c r="BC318" s="25">
        <v>110429</v>
      </c>
      <c r="BD318" s="38"/>
      <c r="BE318" s="38"/>
      <c r="BF318" s="25"/>
      <c r="BG318" s="38"/>
      <c r="BH318" s="38"/>
      <c r="BI318" s="25"/>
      <c r="BJ318" s="38"/>
      <c r="BK318" s="38"/>
      <c r="BL318" s="25"/>
      <c r="BM318" s="38"/>
      <c r="BN318" s="38"/>
      <c r="BO318" s="25"/>
      <c r="BP318" s="38"/>
      <c r="BQ318" s="38"/>
    </row>
    <row r="319" spans="1:69" x14ac:dyDescent="0.2">
      <c r="A319" s="30" t="s">
        <v>24</v>
      </c>
      <c r="B319" s="30" t="s">
        <v>25</v>
      </c>
      <c r="C319" s="30">
        <f t="shared" si="4"/>
        <v>0</v>
      </c>
      <c r="D319" s="178"/>
      <c r="E319" s="179"/>
      <c r="F319" s="179"/>
      <c r="G319" s="179"/>
      <c r="H319" s="179"/>
      <c r="I319" s="179"/>
      <c r="J319" s="179"/>
      <c r="K319" s="179"/>
      <c r="L319" s="179"/>
      <c r="M319" s="179" t="s">
        <v>26</v>
      </c>
      <c r="N319" s="179" t="s">
        <v>26</v>
      </c>
      <c r="O319" s="179"/>
      <c r="P319" s="179"/>
      <c r="Q319" s="179"/>
      <c r="R319" s="179"/>
      <c r="S319" s="179"/>
      <c r="T319" s="179"/>
      <c r="U319" s="179"/>
      <c r="V319" s="180"/>
      <c r="W319" s="180"/>
      <c r="X319" s="179"/>
      <c r="Y319" s="179"/>
      <c r="Z319" s="179"/>
      <c r="AA319" s="78"/>
      <c r="AB319" s="179"/>
      <c r="AC319" s="179"/>
      <c r="AD319" s="81" t="s">
        <v>584</v>
      </c>
      <c r="AE319" s="179"/>
      <c r="AF319" s="179"/>
      <c r="AG319" s="179"/>
      <c r="AH319" s="81">
        <v>84289</v>
      </c>
      <c r="AI319" s="38"/>
      <c r="AJ319" s="38"/>
      <c r="AK319" s="81">
        <v>84309</v>
      </c>
      <c r="AL319" s="38"/>
      <c r="AM319" s="38"/>
      <c r="AN319" s="81">
        <v>84329</v>
      </c>
      <c r="AO319" s="38"/>
      <c r="AP319" s="38"/>
      <c r="AQ319" s="81">
        <v>84349</v>
      </c>
      <c r="AR319" s="38"/>
      <c r="AS319" s="38"/>
      <c r="AT319" s="81">
        <v>84369</v>
      </c>
      <c r="AU319" s="38"/>
      <c r="AV319" s="38"/>
      <c r="AW319" s="81">
        <v>79139</v>
      </c>
      <c r="AX319" s="38"/>
      <c r="AY319" s="38"/>
      <c r="AZ319" s="25">
        <v>116119</v>
      </c>
      <c r="BA319" s="38"/>
      <c r="BB319" s="38"/>
      <c r="BC319" s="25">
        <v>110429</v>
      </c>
      <c r="BD319" s="38"/>
      <c r="BE319" s="38"/>
      <c r="BF319" s="25"/>
      <c r="BG319" s="38"/>
      <c r="BH319" s="38"/>
      <c r="BI319" s="25"/>
      <c r="BJ319" s="38"/>
      <c r="BK319" s="38"/>
      <c r="BL319" s="25"/>
      <c r="BM319" s="38"/>
      <c r="BN319" s="38"/>
      <c r="BO319" s="25"/>
      <c r="BP319" s="38"/>
      <c r="BQ319" s="38"/>
    </row>
    <row r="320" spans="1:69" x14ac:dyDescent="0.2">
      <c r="A320" s="30" t="s">
        <v>24</v>
      </c>
      <c r="B320" s="30" t="s">
        <v>25</v>
      </c>
      <c r="C320" s="30">
        <f t="shared" si="4"/>
        <v>0</v>
      </c>
      <c r="D320" s="178"/>
      <c r="E320" s="179"/>
      <c r="F320" s="179"/>
      <c r="G320" s="179"/>
      <c r="H320" s="179"/>
      <c r="I320" s="179"/>
      <c r="J320" s="179"/>
      <c r="K320" s="179"/>
      <c r="L320" s="179"/>
      <c r="M320" s="179" t="s">
        <v>26</v>
      </c>
      <c r="N320" s="179" t="s">
        <v>26</v>
      </c>
      <c r="O320" s="179"/>
      <c r="P320" s="179"/>
      <c r="Q320" s="179"/>
      <c r="R320" s="179"/>
      <c r="S320" s="179"/>
      <c r="T320" s="179"/>
      <c r="U320" s="179"/>
      <c r="V320" s="180"/>
      <c r="W320" s="180"/>
      <c r="X320" s="179"/>
      <c r="Y320" s="179"/>
      <c r="Z320" s="179"/>
      <c r="AA320" s="78"/>
      <c r="AB320" s="179"/>
      <c r="AC320" s="179"/>
      <c r="AD320" s="81" t="s">
        <v>584</v>
      </c>
      <c r="AE320" s="179"/>
      <c r="AF320" s="179"/>
      <c r="AG320" s="179"/>
      <c r="AH320" s="81">
        <v>84289</v>
      </c>
      <c r="AI320" s="38"/>
      <c r="AJ320" s="38"/>
      <c r="AK320" s="81">
        <v>84309</v>
      </c>
      <c r="AL320" s="38"/>
      <c r="AM320" s="38"/>
      <c r="AN320" s="81">
        <v>84329</v>
      </c>
      <c r="AO320" s="38"/>
      <c r="AP320" s="38"/>
      <c r="AQ320" s="81">
        <v>84349</v>
      </c>
      <c r="AR320" s="38"/>
      <c r="AS320" s="38"/>
      <c r="AT320" s="81">
        <v>84369</v>
      </c>
      <c r="AU320" s="38"/>
      <c r="AV320" s="38"/>
      <c r="AW320" s="81">
        <v>79139</v>
      </c>
      <c r="AX320" s="38"/>
      <c r="AY320" s="38"/>
      <c r="AZ320" s="25">
        <v>116119</v>
      </c>
      <c r="BA320" s="38"/>
      <c r="BB320" s="38"/>
      <c r="BC320" s="25">
        <v>110429</v>
      </c>
      <c r="BD320" s="38"/>
      <c r="BE320" s="38"/>
      <c r="BF320" s="25"/>
      <c r="BG320" s="38"/>
      <c r="BH320" s="38"/>
      <c r="BI320" s="25"/>
      <c r="BJ320" s="38"/>
      <c r="BK320" s="38"/>
      <c r="BL320" s="25"/>
      <c r="BM320" s="38"/>
      <c r="BN320" s="38"/>
      <c r="BO320" s="25"/>
      <c r="BP320" s="38"/>
      <c r="BQ320" s="38"/>
    </row>
    <row r="321" spans="1:69" x14ac:dyDescent="0.2">
      <c r="A321" s="30" t="s">
        <v>24</v>
      </c>
      <c r="B321" s="30" t="s">
        <v>25</v>
      </c>
      <c r="C321" s="30">
        <f t="shared" si="4"/>
        <v>0</v>
      </c>
      <c r="D321" s="178"/>
      <c r="E321" s="179"/>
      <c r="F321" s="179"/>
      <c r="G321" s="179"/>
      <c r="H321" s="179"/>
      <c r="I321" s="179"/>
      <c r="J321" s="179"/>
      <c r="K321" s="179"/>
      <c r="L321" s="179"/>
      <c r="M321" s="179" t="s">
        <v>26</v>
      </c>
      <c r="N321" s="179" t="s">
        <v>26</v>
      </c>
      <c r="O321" s="179"/>
      <c r="P321" s="179"/>
      <c r="Q321" s="179"/>
      <c r="R321" s="179"/>
      <c r="S321" s="179"/>
      <c r="T321" s="179"/>
      <c r="U321" s="179"/>
      <c r="V321" s="180"/>
      <c r="W321" s="180"/>
      <c r="X321" s="179"/>
      <c r="Y321" s="179"/>
      <c r="Z321" s="179"/>
      <c r="AA321" s="78"/>
      <c r="AB321" s="179"/>
      <c r="AC321" s="179"/>
      <c r="AD321" s="81" t="s">
        <v>584</v>
      </c>
      <c r="AE321" s="179"/>
      <c r="AF321" s="179"/>
      <c r="AG321" s="179"/>
      <c r="AH321" s="81">
        <v>84289</v>
      </c>
      <c r="AI321" s="38"/>
      <c r="AJ321" s="38"/>
      <c r="AK321" s="81">
        <v>84309</v>
      </c>
      <c r="AL321" s="38"/>
      <c r="AM321" s="38"/>
      <c r="AN321" s="81">
        <v>84329</v>
      </c>
      <c r="AO321" s="38"/>
      <c r="AP321" s="38"/>
      <c r="AQ321" s="81">
        <v>84349</v>
      </c>
      <c r="AR321" s="38"/>
      <c r="AS321" s="38"/>
      <c r="AT321" s="81">
        <v>84369</v>
      </c>
      <c r="AU321" s="38"/>
      <c r="AV321" s="38"/>
      <c r="AW321" s="81">
        <v>79139</v>
      </c>
      <c r="AX321" s="38"/>
      <c r="AY321" s="38"/>
      <c r="AZ321" s="25">
        <v>116119</v>
      </c>
      <c r="BA321" s="38"/>
      <c r="BB321" s="38"/>
      <c r="BC321" s="25">
        <v>110429</v>
      </c>
      <c r="BD321" s="38"/>
      <c r="BE321" s="38"/>
      <c r="BF321" s="25"/>
      <c r="BG321" s="38"/>
      <c r="BH321" s="38"/>
      <c r="BI321" s="25"/>
      <c r="BJ321" s="38"/>
      <c r="BK321" s="38"/>
      <c r="BL321" s="25"/>
      <c r="BM321" s="38"/>
      <c r="BN321" s="38"/>
      <c r="BO321" s="25"/>
      <c r="BP321" s="38"/>
      <c r="BQ321" s="38"/>
    </row>
    <row r="322" spans="1:69" x14ac:dyDescent="0.2">
      <c r="A322" s="30" t="s">
        <v>24</v>
      </c>
      <c r="B322" s="30" t="s">
        <v>25</v>
      </c>
      <c r="C322" s="30">
        <f t="shared" si="4"/>
        <v>0</v>
      </c>
      <c r="D322" s="178"/>
      <c r="E322" s="179"/>
      <c r="F322" s="179"/>
      <c r="G322" s="179"/>
      <c r="H322" s="179"/>
      <c r="I322" s="179"/>
      <c r="J322" s="179"/>
      <c r="K322" s="179"/>
      <c r="L322" s="179"/>
      <c r="M322" s="179" t="s">
        <v>26</v>
      </c>
      <c r="N322" s="179" t="s">
        <v>26</v>
      </c>
      <c r="O322" s="179"/>
      <c r="P322" s="179"/>
      <c r="Q322" s="179"/>
      <c r="R322" s="179"/>
      <c r="S322" s="179"/>
      <c r="T322" s="179"/>
      <c r="U322" s="179"/>
      <c r="V322" s="180"/>
      <c r="W322" s="180"/>
      <c r="X322" s="179"/>
      <c r="Y322" s="179"/>
      <c r="Z322" s="179"/>
      <c r="AA322" s="78"/>
      <c r="AB322" s="179"/>
      <c r="AC322" s="179"/>
      <c r="AD322" s="81" t="s">
        <v>584</v>
      </c>
      <c r="AE322" s="179"/>
      <c r="AF322" s="179"/>
      <c r="AG322" s="179"/>
      <c r="AH322" s="81">
        <v>84289</v>
      </c>
      <c r="AI322" s="38"/>
      <c r="AJ322" s="38"/>
      <c r="AK322" s="81">
        <v>84309</v>
      </c>
      <c r="AL322" s="38"/>
      <c r="AM322" s="38"/>
      <c r="AN322" s="81">
        <v>84329</v>
      </c>
      <c r="AO322" s="38"/>
      <c r="AP322" s="38"/>
      <c r="AQ322" s="81">
        <v>84349</v>
      </c>
      <c r="AR322" s="38"/>
      <c r="AS322" s="38"/>
      <c r="AT322" s="81">
        <v>84369</v>
      </c>
      <c r="AU322" s="38"/>
      <c r="AV322" s="38"/>
      <c r="AW322" s="81">
        <v>79139</v>
      </c>
      <c r="AX322" s="38"/>
      <c r="AY322" s="38"/>
      <c r="AZ322" s="25">
        <v>116119</v>
      </c>
      <c r="BA322" s="38"/>
      <c r="BB322" s="38"/>
      <c r="BC322" s="25">
        <v>110429</v>
      </c>
      <c r="BD322" s="38"/>
      <c r="BE322" s="38"/>
      <c r="BF322" s="25"/>
      <c r="BG322" s="38"/>
      <c r="BH322" s="38"/>
      <c r="BI322" s="25"/>
      <c r="BJ322" s="38"/>
      <c r="BK322" s="38"/>
      <c r="BL322" s="25"/>
      <c r="BM322" s="38"/>
      <c r="BN322" s="38"/>
      <c r="BO322" s="25"/>
      <c r="BP322" s="38"/>
      <c r="BQ322" s="38"/>
    </row>
    <row r="323" spans="1:69" x14ac:dyDescent="0.2">
      <c r="A323" s="30" t="s">
        <v>24</v>
      </c>
      <c r="B323" s="30" t="s">
        <v>25</v>
      </c>
      <c r="C323" s="30">
        <f t="shared" si="4"/>
        <v>0</v>
      </c>
      <c r="D323" s="178"/>
      <c r="E323" s="179"/>
      <c r="F323" s="179"/>
      <c r="G323" s="179"/>
      <c r="H323" s="179"/>
      <c r="I323" s="179"/>
      <c r="J323" s="179"/>
      <c r="K323" s="179"/>
      <c r="L323" s="179"/>
      <c r="M323" s="179" t="s">
        <v>26</v>
      </c>
      <c r="N323" s="179" t="s">
        <v>26</v>
      </c>
      <c r="O323" s="179"/>
      <c r="P323" s="179"/>
      <c r="Q323" s="179"/>
      <c r="R323" s="179"/>
      <c r="S323" s="179"/>
      <c r="T323" s="179"/>
      <c r="U323" s="179"/>
      <c r="V323" s="180"/>
      <c r="W323" s="180"/>
      <c r="X323" s="179"/>
      <c r="Y323" s="179"/>
      <c r="Z323" s="179"/>
      <c r="AA323" s="78"/>
      <c r="AB323" s="179"/>
      <c r="AC323" s="179"/>
      <c r="AD323" s="81" t="s">
        <v>584</v>
      </c>
      <c r="AE323" s="179"/>
      <c r="AF323" s="179"/>
      <c r="AG323" s="179"/>
      <c r="AH323" s="81">
        <v>84289</v>
      </c>
      <c r="AI323" s="38"/>
      <c r="AJ323" s="38"/>
      <c r="AK323" s="81">
        <v>84309</v>
      </c>
      <c r="AL323" s="38"/>
      <c r="AM323" s="38"/>
      <c r="AN323" s="81">
        <v>84329</v>
      </c>
      <c r="AO323" s="38"/>
      <c r="AP323" s="38"/>
      <c r="AQ323" s="81">
        <v>84349</v>
      </c>
      <c r="AR323" s="38"/>
      <c r="AS323" s="38"/>
      <c r="AT323" s="81">
        <v>84369</v>
      </c>
      <c r="AU323" s="38"/>
      <c r="AV323" s="38"/>
      <c r="AW323" s="81">
        <v>79139</v>
      </c>
      <c r="AX323" s="38"/>
      <c r="AY323" s="38"/>
      <c r="AZ323" s="25">
        <v>116119</v>
      </c>
      <c r="BA323" s="38"/>
      <c r="BB323" s="38"/>
      <c r="BC323" s="25">
        <v>110429</v>
      </c>
      <c r="BD323" s="38"/>
      <c r="BE323" s="38"/>
      <c r="BF323" s="25"/>
      <c r="BG323" s="38"/>
      <c r="BH323" s="38"/>
      <c r="BI323" s="25"/>
      <c r="BJ323" s="38"/>
      <c r="BK323" s="38"/>
      <c r="BL323" s="25"/>
      <c r="BM323" s="38"/>
      <c r="BN323" s="38"/>
      <c r="BO323" s="25"/>
      <c r="BP323" s="38"/>
      <c r="BQ323" s="38"/>
    </row>
    <row r="324" spans="1:69" x14ac:dyDescent="0.2">
      <c r="A324" s="30" t="s">
        <v>24</v>
      </c>
      <c r="B324" s="30" t="s">
        <v>25</v>
      </c>
      <c r="C324" s="30">
        <f t="shared" si="4"/>
        <v>0</v>
      </c>
      <c r="D324" s="178"/>
      <c r="E324" s="179"/>
      <c r="F324" s="179"/>
      <c r="G324" s="179"/>
      <c r="H324" s="179"/>
      <c r="I324" s="179"/>
      <c r="J324" s="179"/>
      <c r="K324" s="179"/>
      <c r="L324" s="179"/>
      <c r="M324" s="179" t="s">
        <v>26</v>
      </c>
      <c r="N324" s="179" t="s">
        <v>26</v>
      </c>
      <c r="O324" s="179"/>
      <c r="P324" s="179"/>
      <c r="Q324" s="179"/>
      <c r="R324" s="179"/>
      <c r="S324" s="179"/>
      <c r="T324" s="179"/>
      <c r="U324" s="179"/>
      <c r="V324" s="180"/>
      <c r="W324" s="180"/>
      <c r="X324" s="179"/>
      <c r="Y324" s="179"/>
      <c r="Z324" s="179"/>
      <c r="AA324" s="78"/>
      <c r="AB324" s="179"/>
      <c r="AC324" s="179"/>
      <c r="AD324" s="81" t="s">
        <v>584</v>
      </c>
      <c r="AE324" s="179"/>
      <c r="AF324" s="179"/>
      <c r="AG324" s="179"/>
      <c r="AH324" s="81">
        <v>84289</v>
      </c>
      <c r="AI324" s="38"/>
      <c r="AJ324" s="38"/>
      <c r="AK324" s="81">
        <v>84309</v>
      </c>
      <c r="AL324" s="38"/>
      <c r="AM324" s="38"/>
      <c r="AN324" s="81">
        <v>84329</v>
      </c>
      <c r="AO324" s="38"/>
      <c r="AP324" s="38"/>
      <c r="AQ324" s="81">
        <v>84349</v>
      </c>
      <c r="AR324" s="38"/>
      <c r="AS324" s="38"/>
      <c r="AT324" s="81">
        <v>84369</v>
      </c>
      <c r="AU324" s="38"/>
      <c r="AV324" s="38"/>
      <c r="AW324" s="81">
        <v>79139</v>
      </c>
      <c r="AX324" s="38"/>
      <c r="AY324" s="38"/>
      <c r="AZ324" s="25">
        <v>116119</v>
      </c>
      <c r="BA324" s="38"/>
      <c r="BB324" s="38"/>
      <c r="BC324" s="25">
        <v>110429</v>
      </c>
      <c r="BD324" s="38"/>
      <c r="BE324" s="38"/>
      <c r="BF324" s="25"/>
      <c r="BG324" s="38"/>
      <c r="BH324" s="38"/>
      <c r="BI324" s="25"/>
      <c r="BJ324" s="38"/>
      <c r="BK324" s="38"/>
      <c r="BL324" s="25"/>
      <c r="BM324" s="38"/>
      <c r="BN324" s="38"/>
      <c r="BO324" s="25"/>
      <c r="BP324" s="38"/>
      <c r="BQ324" s="38"/>
    </row>
    <row r="325" spans="1:69" x14ac:dyDescent="0.2">
      <c r="A325" s="30" t="s">
        <v>24</v>
      </c>
      <c r="B325" s="30" t="s">
        <v>25</v>
      </c>
      <c r="C325" s="30">
        <f t="shared" si="4"/>
        <v>0</v>
      </c>
      <c r="D325" s="178"/>
      <c r="E325" s="179"/>
      <c r="F325" s="179"/>
      <c r="G325" s="179"/>
      <c r="H325" s="179"/>
      <c r="I325" s="179"/>
      <c r="J325" s="179"/>
      <c r="K325" s="179"/>
      <c r="L325" s="179"/>
      <c r="M325" s="179" t="s">
        <v>26</v>
      </c>
      <c r="N325" s="179" t="s">
        <v>26</v>
      </c>
      <c r="O325" s="179"/>
      <c r="P325" s="179"/>
      <c r="Q325" s="179"/>
      <c r="R325" s="179"/>
      <c r="S325" s="179"/>
      <c r="T325" s="179"/>
      <c r="U325" s="179"/>
      <c r="V325" s="180"/>
      <c r="W325" s="180"/>
      <c r="X325" s="179"/>
      <c r="Y325" s="179"/>
      <c r="Z325" s="179"/>
      <c r="AA325" s="78"/>
      <c r="AB325" s="179"/>
      <c r="AC325" s="179"/>
      <c r="AD325" s="81" t="s">
        <v>584</v>
      </c>
      <c r="AE325" s="179"/>
      <c r="AF325" s="179"/>
      <c r="AG325" s="179"/>
      <c r="AH325" s="81">
        <v>84289</v>
      </c>
      <c r="AI325" s="38"/>
      <c r="AJ325" s="38"/>
      <c r="AK325" s="81">
        <v>84309</v>
      </c>
      <c r="AL325" s="38"/>
      <c r="AM325" s="38"/>
      <c r="AN325" s="81">
        <v>84329</v>
      </c>
      <c r="AO325" s="38"/>
      <c r="AP325" s="38"/>
      <c r="AQ325" s="81">
        <v>84349</v>
      </c>
      <c r="AR325" s="38"/>
      <c r="AS325" s="38"/>
      <c r="AT325" s="81">
        <v>84369</v>
      </c>
      <c r="AU325" s="38"/>
      <c r="AV325" s="38"/>
      <c r="AW325" s="81">
        <v>79139</v>
      </c>
      <c r="AX325" s="38"/>
      <c r="AY325" s="38"/>
      <c r="AZ325" s="25">
        <v>116119</v>
      </c>
      <c r="BA325" s="38"/>
      <c r="BB325" s="38"/>
      <c r="BC325" s="25">
        <v>110429</v>
      </c>
      <c r="BD325" s="38"/>
      <c r="BE325" s="38"/>
      <c r="BF325" s="25"/>
      <c r="BG325" s="38"/>
      <c r="BH325" s="38"/>
      <c r="BI325" s="25"/>
      <c r="BJ325" s="38"/>
      <c r="BK325" s="38"/>
      <c r="BL325" s="25"/>
      <c r="BM325" s="38"/>
      <c r="BN325" s="38"/>
      <c r="BO325" s="25"/>
      <c r="BP325" s="38"/>
      <c r="BQ325" s="38"/>
    </row>
    <row r="326" spans="1:69" x14ac:dyDescent="0.2">
      <c r="A326" s="30" t="s">
        <v>24</v>
      </c>
      <c r="B326" s="30" t="s">
        <v>25</v>
      </c>
      <c r="C326" s="30">
        <f t="shared" si="4"/>
        <v>0</v>
      </c>
      <c r="D326" s="178"/>
      <c r="E326" s="179"/>
      <c r="F326" s="179"/>
      <c r="G326" s="179"/>
      <c r="H326" s="179"/>
      <c r="I326" s="179"/>
      <c r="J326" s="179"/>
      <c r="K326" s="179"/>
      <c r="L326" s="179"/>
      <c r="M326" s="179" t="s">
        <v>26</v>
      </c>
      <c r="N326" s="179" t="s">
        <v>26</v>
      </c>
      <c r="O326" s="179"/>
      <c r="P326" s="179"/>
      <c r="Q326" s="179"/>
      <c r="R326" s="179"/>
      <c r="S326" s="179"/>
      <c r="T326" s="179"/>
      <c r="U326" s="179"/>
      <c r="V326" s="180"/>
      <c r="W326" s="180"/>
      <c r="X326" s="179"/>
      <c r="Y326" s="179"/>
      <c r="Z326" s="179"/>
      <c r="AA326" s="78"/>
      <c r="AB326" s="179"/>
      <c r="AC326" s="179"/>
      <c r="AD326" s="81" t="s">
        <v>584</v>
      </c>
      <c r="AE326" s="179"/>
      <c r="AF326" s="179"/>
      <c r="AG326" s="179"/>
      <c r="AH326" s="81">
        <v>84289</v>
      </c>
      <c r="AI326" s="38"/>
      <c r="AJ326" s="38"/>
      <c r="AK326" s="81">
        <v>84309</v>
      </c>
      <c r="AL326" s="38"/>
      <c r="AM326" s="38"/>
      <c r="AN326" s="81">
        <v>84329</v>
      </c>
      <c r="AO326" s="38"/>
      <c r="AP326" s="38"/>
      <c r="AQ326" s="81">
        <v>84349</v>
      </c>
      <c r="AR326" s="38"/>
      <c r="AS326" s="38"/>
      <c r="AT326" s="81">
        <v>84369</v>
      </c>
      <c r="AU326" s="38"/>
      <c r="AV326" s="38"/>
      <c r="AW326" s="81">
        <v>79139</v>
      </c>
      <c r="AX326" s="38"/>
      <c r="AY326" s="38"/>
      <c r="AZ326" s="25">
        <v>116119</v>
      </c>
      <c r="BA326" s="38"/>
      <c r="BB326" s="38"/>
      <c r="BC326" s="25">
        <v>110429</v>
      </c>
      <c r="BD326" s="38"/>
      <c r="BE326" s="38"/>
      <c r="BF326" s="25"/>
      <c r="BG326" s="38"/>
      <c r="BH326" s="38"/>
      <c r="BI326" s="25"/>
      <c r="BJ326" s="38"/>
      <c r="BK326" s="38"/>
      <c r="BL326" s="25"/>
      <c r="BM326" s="38"/>
      <c r="BN326" s="38"/>
      <c r="BO326" s="25"/>
      <c r="BP326" s="38"/>
      <c r="BQ326" s="38"/>
    </row>
    <row r="327" spans="1:69" x14ac:dyDescent="0.2">
      <c r="A327" s="30" t="s">
        <v>24</v>
      </c>
      <c r="B327" s="30" t="s">
        <v>25</v>
      </c>
      <c r="C327" s="30">
        <f t="shared" ref="C327:C390" si="5">$I$13</f>
        <v>0</v>
      </c>
      <c r="D327" s="178"/>
      <c r="E327" s="179"/>
      <c r="F327" s="179"/>
      <c r="G327" s="179"/>
      <c r="H327" s="179"/>
      <c r="I327" s="179"/>
      <c r="J327" s="179"/>
      <c r="K327" s="179"/>
      <c r="L327" s="179"/>
      <c r="M327" s="179" t="s">
        <v>26</v>
      </c>
      <c r="N327" s="179" t="s">
        <v>26</v>
      </c>
      <c r="O327" s="179"/>
      <c r="P327" s="179"/>
      <c r="Q327" s="179"/>
      <c r="R327" s="179"/>
      <c r="S327" s="179"/>
      <c r="T327" s="179"/>
      <c r="U327" s="179"/>
      <c r="V327" s="180"/>
      <c r="W327" s="180"/>
      <c r="X327" s="179"/>
      <c r="Y327" s="179"/>
      <c r="Z327" s="179"/>
      <c r="AA327" s="78"/>
      <c r="AB327" s="179"/>
      <c r="AC327" s="179"/>
      <c r="AD327" s="81" t="s">
        <v>584</v>
      </c>
      <c r="AE327" s="179"/>
      <c r="AF327" s="179"/>
      <c r="AG327" s="179"/>
      <c r="AH327" s="81">
        <v>84289</v>
      </c>
      <c r="AI327" s="38"/>
      <c r="AJ327" s="38"/>
      <c r="AK327" s="81">
        <v>84309</v>
      </c>
      <c r="AL327" s="38"/>
      <c r="AM327" s="38"/>
      <c r="AN327" s="81">
        <v>84329</v>
      </c>
      <c r="AO327" s="38"/>
      <c r="AP327" s="38"/>
      <c r="AQ327" s="81">
        <v>84349</v>
      </c>
      <c r="AR327" s="38"/>
      <c r="AS327" s="38"/>
      <c r="AT327" s="81">
        <v>84369</v>
      </c>
      <c r="AU327" s="38"/>
      <c r="AV327" s="38"/>
      <c r="AW327" s="81">
        <v>79139</v>
      </c>
      <c r="AX327" s="38"/>
      <c r="AY327" s="38"/>
      <c r="AZ327" s="25">
        <v>116119</v>
      </c>
      <c r="BA327" s="38"/>
      <c r="BB327" s="38"/>
      <c r="BC327" s="25">
        <v>110429</v>
      </c>
      <c r="BD327" s="38"/>
      <c r="BE327" s="38"/>
      <c r="BF327" s="25"/>
      <c r="BG327" s="38"/>
      <c r="BH327" s="38"/>
      <c r="BI327" s="25"/>
      <c r="BJ327" s="38"/>
      <c r="BK327" s="38"/>
      <c r="BL327" s="25"/>
      <c r="BM327" s="38"/>
      <c r="BN327" s="38"/>
      <c r="BO327" s="25"/>
      <c r="BP327" s="38"/>
      <c r="BQ327" s="38"/>
    </row>
    <row r="328" spans="1:69" x14ac:dyDescent="0.2">
      <c r="A328" s="30" t="s">
        <v>24</v>
      </c>
      <c r="B328" s="30" t="s">
        <v>25</v>
      </c>
      <c r="C328" s="30">
        <f t="shared" si="5"/>
        <v>0</v>
      </c>
      <c r="D328" s="178"/>
      <c r="E328" s="179"/>
      <c r="F328" s="179"/>
      <c r="G328" s="179"/>
      <c r="H328" s="179"/>
      <c r="I328" s="179"/>
      <c r="J328" s="179"/>
      <c r="K328" s="179"/>
      <c r="L328" s="179"/>
      <c r="M328" s="179" t="s">
        <v>26</v>
      </c>
      <c r="N328" s="179" t="s">
        <v>26</v>
      </c>
      <c r="O328" s="179"/>
      <c r="P328" s="179"/>
      <c r="Q328" s="179"/>
      <c r="R328" s="179"/>
      <c r="S328" s="179"/>
      <c r="T328" s="179"/>
      <c r="U328" s="179"/>
      <c r="V328" s="180"/>
      <c r="W328" s="180"/>
      <c r="X328" s="179"/>
      <c r="Y328" s="179"/>
      <c r="Z328" s="179"/>
      <c r="AA328" s="78"/>
      <c r="AB328" s="179"/>
      <c r="AC328" s="179"/>
      <c r="AD328" s="81" t="s">
        <v>584</v>
      </c>
      <c r="AE328" s="179"/>
      <c r="AF328" s="179"/>
      <c r="AG328" s="179"/>
      <c r="AH328" s="81">
        <v>84289</v>
      </c>
      <c r="AI328" s="38"/>
      <c r="AJ328" s="38"/>
      <c r="AK328" s="81">
        <v>84309</v>
      </c>
      <c r="AL328" s="38"/>
      <c r="AM328" s="38"/>
      <c r="AN328" s="81">
        <v>84329</v>
      </c>
      <c r="AO328" s="38"/>
      <c r="AP328" s="38"/>
      <c r="AQ328" s="81">
        <v>84349</v>
      </c>
      <c r="AR328" s="38"/>
      <c r="AS328" s="38"/>
      <c r="AT328" s="81">
        <v>84369</v>
      </c>
      <c r="AU328" s="38"/>
      <c r="AV328" s="38"/>
      <c r="AW328" s="81">
        <v>79139</v>
      </c>
      <c r="AX328" s="38"/>
      <c r="AY328" s="38"/>
      <c r="AZ328" s="25">
        <v>116119</v>
      </c>
      <c r="BA328" s="38"/>
      <c r="BB328" s="38"/>
      <c r="BC328" s="25">
        <v>110429</v>
      </c>
      <c r="BD328" s="38"/>
      <c r="BE328" s="38"/>
      <c r="BF328" s="25"/>
      <c r="BG328" s="38"/>
      <c r="BH328" s="38"/>
      <c r="BI328" s="25"/>
      <c r="BJ328" s="38"/>
      <c r="BK328" s="38"/>
      <c r="BL328" s="25"/>
      <c r="BM328" s="38"/>
      <c r="BN328" s="38"/>
      <c r="BO328" s="25"/>
      <c r="BP328" s="38"/>
      <c r="BQ328" s="38"/>
    </row>
    <row r="329" spans="1:69" x14ac:dyDescent="0.2">
      <c r="A329" s="30" t="s">
        <v>24</v>
      </c>
      <c r="B329" s="30" t="s">
        <v>25</v>
      </c>
      <c r="C329" s="30">
        <f t="shared" si="5"/>
        <v>0</v>
      </c>
      <c r="D329" s="178"/>
      <c r="E329" s="179"/>
      <c r="F329" s="179"/>
      <c r="G329" s="179"/>
      <c r="H329" s="179"/>
      <c r="I329" s="179"/>
      <c r="J329" s="179"/>
      <c r="K329" s="179"/>
      <c r="L329" s="179"/>
      <c r="M329" s="179" t="s">
        <v>26</v>
      </c>
      <c r="N329" s="179" t="s">
        <v>26</v>
      </c>
      <c r="O329" s="179"/>
      <c r="P329" s="179"/>
      <c r="Q329" s="179"/>
      <c r="R329" s="179"/>
      <c r="S329" s="179"/>
      <c r="T329" s="179"/>
      <c r="U329" s="179"/>
      <c r="V329" s="180"/>
      <c r="W329" s="180"/>
      <c r="X329" s="179"/>
      <c r="Y329" s="179"/>
      <c r="Z329" s="179"/>
      <c r="AA329" s="78"/>
      <c r="AB329" s="179"/>
      <c r="AC329" s="179"/>
      <c r="AD329" s="81" t="s">
        <v>584</v>
      </c>
      <c r="AE329" s="179"/>
      <c r="AF329" s="179"/>
      <c r="AG329" s="179"/>
      <c r="AH329" s="81">
        <v>84289</v>
      </c>
      <c r="AI329" s="38"/>
      <c r="AJ329" s="38"/>
      <c r="AK329" s="81">
        <v>84309</v>
      </c>
      <c r="AL329" s="38"/>
      <c r="AM329" s="38"/>
      <c r="AN329" s="81">
        <v>84329</v>
      </c>
      <c r="AO329" s="38"/>
      <c r="AP329" s="38"/>
      <c r="AQ329" s="81">
        <v>84349</v>
      </c>
      <c r="AR329" s="38"/>
      <c r="AS329" s="38"/>
      <c r="AT329" s="81">
        <v>84369</v>
      </c>
      <c r="AU329" s="38"/>
      <c r="AV329" s="38"/>
      <c r="AW329" s="81">
        <v>79139</v>
      </c>
      <c r="AX329" s="38"/>
      <c r="AY329" s="38"/>
      <c r="AZ329" s="25">
        <v>116119</v>
      </c>
      <c r="BA329" s="38"/>
      <c r="BB329" s="38"/>
      <c r="BC329" s="25">
        <v>110429</v>
      </c>
      <c r="BD329" s="38"/>
      <c r="BE329" s="38"/>
      <c r="BF329" s="25"/>
      <c r="BG329" s="38"/>
      <c r="BH329" s="38"/>
      <c r="BI329" s="25"/>
      <c r="BJ329" s="38"/>
      <c r="BK329" s="38"/>
      <c r="BL329" s="25"/>
      <c r="BM329" s="38"/>
      <c r="BN329" s="38"/>
      <c r="BO329" s="25"/>
      <c r="BP329" s="38"/>
      <c r="BQ329" s="38"/>
    </row>
    <row r="330" spans="1:69" x14ac:dyDescent="0.2">
      <c r="A330" s="30" t="s">
        <v>24</v>
      </c>
      <c r="B330" s="30" t="s">
        <v>25</v>
      </c>
      <c r="C330" s="30">
        <f t="shared" si="5"/>
        <v>0</v>
      </c>
      <c r="D330" s="178"/>
      <c r="E330" s="179"/>
      <c r="F330" s="179"/>
      <c r="G330" s="179"/>
      <c r="H330" s="179"/>
      <c r="I330" s="179"/>
      <c r="J330" s="179"/>
      <c r="K330" s="179"/>
      <c r="L330" s="179"/>
      <c r="M330" s="179" t="s">
        <v>26</v>
      </c>
      <c r="N330" s="179" t="s">
        <v>26</v>
      </c>
      <c r="O330" s="179"/>
      <c r="P330" s="179"/>
      <c r="Q330" s="179"/>
      <c r="R330" s="179"/>
      <c r="S330" s="179"/>
      <c r="T330" s="179"/>
      <c r="U330" s="179"/>
      <c r="V330" s="180"/>
      <c r="W330" s="180"/>
      <c r="X330" s="179"/>
      <c r="Y330" s="179"/>
      <c r="Z330" s="179"/>
      <c r="AA330" s="78"/>
      <c r="AB330" s="179"/>
      <c r="AC330" s="179"/>
      <c r="AD330" s="81" t="s">
        <v>584</v>
      </c>
      <c r="AE330" s="179"/>
      <c r="AF330" s="179"/>
      <c r="AG330" s="179"/>
      <c r="AH330" s="81">
        <v>84289</v>
      </c>
      <c r="AI330" s="38"/>
      <c r="AJ330" s="38"/>
      <c r="AK330" s="81">
        <v>84309</v>
      </c>
      <c r="AL330" s="38"/>
      <c r="AM330" s="38"/>
      <c r="AN330" s="81">
        <v>84329</v>
      </c>
      <c r="AO330" s="38"/>
      <c r="AP330" s="38"/>
      <c r="AQ330" s="81">
        <v>84349</v>
      </c>
      <c r="AR330" s="38"/>
      <c r="AS330" s="38"/>
      <c r="AT330" s="81">
        <v>84369</v>
      </c>
      <c r="AU330" s="38"/>
      <c r="AV330" s="38"/>
      <c r="AW330" s="81">
        <v>79139</v>
      </c>
      <c r="AX330" s="38"/>
      <c r="AY330" s="38"/>
      <c r="AZ330" s="25">
        <v>116119</v>
      </c>
      <c r="BA330" s="38"/>
      <c r="BB330" s="38"/>
      <c r="BC330" s="25">
        <v>110429</v>
      </c>
      <c r="BD330" s="38"/>
      <c r="BE330" s="38"/>
      <c r="BF330" s="25"/>
      <c r="BG330" s="38"/>
      <c r="BH330" s="38"/>
      <c r="BI330" s="25"/>
      <c r="BJ330" s="38"/>
      <c r="BK330" s="38"/>
      <c r="BL330" s="25"/>
      <c r="BM330" s="38"/>
      <c r="BN330" s="38"/>
      <c r="BO330" s="25"/>
      <c r="BP330" s="38"/>
      <c r="BQ330" s="38"/>
    </row>
    <row r="331" spans="1:69" x14ac:dyDescent="0.2">
      <c r="A331" s="30" t="s">
        <v>24</v>
      </c>
      <c r="B331" s="30" t="s">
        <v>25</v>
      </c>
      <c r="C331" s="30">
        <f t="shared" si="5"/>
        <v>0</v>
      </c>
      <c r="D331" s="178"/>
      <c r="E331" s="179"/>
      <c r="F331" s="179"/>
      <c r="G331" s="179"/>
      <c r="H331" s="179"/>
      <c r="I331" s="179"/>
      <c r="J331" s="179"/>
      <c r="K331" s="179"/>
      <c r="L331" s="179"/>
      <c r="M331" s="179" t="s">
        <v>26</v>
      </c>
      <c r="N331" s="179" t="s">
        <v>26</v>
      </c>
      <c r="O331" s="179"/>
      <c r="P331" s="179"/>
      <c r="Q331" s="179"/>
      <c r="R331" s="179"/>
      <c r="S331" s="179"/>
      <c r="T331" s="179"/>
      <c r="U331" s="179"/>
      <c r="V331" s="180"/>
      <c r="W331" s="180"/>
      <c r="X331" s="179"/>
      <c r="Y331" s="179"/>
      <c r="Z331" s="179"/>
      <c r="AA331" s="78"/>
      <c r="AB331" s="179"/>
      <c r="AC331" s="179"/>
      <c r="AD331" s="81" t="s">
        <v>584</v>
      </c>
      <c r="AE331" s="179"/>
      <c r="AF331" s="179"/>
      <c r="AG331" s="179"/>
      <c r="AH331" s="81">
        <v>84289</v>
      </c>
      <c r="AI331" s="38"/>
      <c r="AJ331" s="38"/>
      <c r="AK331" s="81">
        <v>84309</v>
      </c>
      <c r="AL331" s="38"/>
      <c r="AM331" s="38"/>
      <c r="AN331" s="81">
        <v>84329</v>
      </c>
      <c r="AO331" s="38"/>
      <c r="AP331" s="38"/>
      <c r="AQ331" s="81">
        <v>84349</v>
      </c>
      <c r="AR331" s="38"/>
      <c r="AS331" s="38"/>
      <c r="AT331" s="81">
        <v>84369</v>
      </c>
      <c r="AU331" s="38"/>
      <c r="AV331" s="38"/>
      <c r="AW331" s="81">
        <v>79139</v>
      </c>
      <c r="AX331" s="38"/>
      <c r="AY331" s="38"/>
      <c r="AZ331" s="25">
        <v>116119</v>
      </c>
      <c r="BA331" s="38"/>
      <c r="BB331" s="38"/>
      <c r="BC331" s="25">
        <v>110429</v>
      </c>
      <c r="BD331" s="38"/>
      <c r="BE331" s="38"/>
      <c r="BF331" s="25"/>
      <c r="BG331" s="38"/>
      <c r="BH331" s="38"/>
      <c r="BI331" s="25"/>
      <c r="BJ331" s="38"/>
      <c r="BK331" s="38"/>
      <c r="BL331" s="25"/>
      <c r="BM331" s="38"/>
      <c r="BN331" s="38"/>
      <c r="BO331" s="25"/>
      <c r="BP331" s="38"/>
      <c r="BQ331" s="38"/>
    </row>
    <row r="332" spans="1:69" x14ac:dyDescent="0.2">
      <c r="A332" s="30" t="s">
        <v>24</v>
      </c>
      <c r="B332" s="30" t="s">
        <v>25</v>
      </c>
      <c r="C332" s="30">
        <f t="shared" si="5"/>
        <v>0</v>
      </c>
      <c r="D332" s="178"/>
      <c r="E332" s="179"/>
      <c r="F332" s="179"/>
      <c r="G332" s="179"/>
      <c r="H332" s="179"/>
      <c r="I332" s="179"/>
      <c r="J332" s="179"/>
      <c r="K332" s="179"/>
      <c r="L332" s="179"/>
      <c r="M332" s="179" t="s">
        <v>26</v>
      </c>
      <c r="N332" s="179" t="s">
        <v>26</v>
      </c>
      <c r="O332" s="179"/>
      <c r="P332" s="179"/>
      <c r="Q332" s="179"/>
      <c r="R332" s="179"/>
      <c r="S332" s="179"/>
      <c r="T332" s="179"/>
      <c r="U332" s="179"/>
      <c r="V332" s="180"/>
      <c r="W332" s="180"/>
      <c r="X332" s="179"/>
      <c r="Y332" s="179"/>
      <c r="Z332" s="179"/>
      <c r="AA332" s="78"/>
      <c r="AB332" s="179"/>
      <c r="AC332" s="179"/>
      <c r="AD332" s="81" t="s">
        <v>584</v>
      </c>
      <c r="AE332" s="179"/>
      <c r="AF332" s="179"/>
      <c r="AG332" s="179"/>
      <c r="AH332" s="81">
        <v>84289</v>
      </c>
      <c r="AI332" s="38"/>
      <c r="AJ332" s="38"/>
      <c r="AK332" s="81">
        <v>84309</v>
      </c>
      <c r="AL332" s="38"/>
      <c r="AM332" s="38"/>
      <c r="AN332" s="81">
        <v>84329</v>
      </c>
      <c r="AO332" s="38"/>
      <c r="AP332" s="38"/>
      <c r="AQ332" s="81">
        <v>84349</v>
      </c>
      <c r="AR332" s="38"/>
      <c r="AS332" s="38"/>
      <c r="AT332" s="81">
        <v>84369</v>
      </c>
      <c r="AU332" s="38"/>
      <c r="AV332" s="38"/>
      <c r="AW332" s="81">
        <v>79139</v>
      </c>
      <c r="AX332" s="38"/>
      <c r="AY332" s="38"/>
      <c r="AZ332" s="25">
        <v>116119</v>
      </c>
      <c r="BA332" s="38"/>
      <c r="BB332" s="38"/>
      <c r="BC332" s="25">
        <v>110429</v>
      </c>
      <c r="BD332" s="38"/>
      <c r="BE332" s="38"/>
      <c r="BF332" s="25"/>
      <c r="BG332" s="38"/>
      <c r="BH332" s="38"/>
      <c r="BI332" s="25"/>
      <c r="BJ332" s="38"/>
      <c r="BK332" s="38"/>
      <c r="BL332" s="25"/>
      <c r="BM332" s="38"/>
      <c r="BN332" s="38"/>
      <c r="BO332" s="25"/>
      <c r="BP332" s="38"/>
      <c r="BQ332" s="38"/>
    </row>
    <row r="333" spans="1:69" x14ac:dyDescent="0.2">
      <c r="A333" s="30" t="s">
        <v>24</v>
      </c>
      <c r="B333" s="30" t="s">
        <v>25</v>
      </c>
      <c r="C333" s="30">
        <f t="shared" si="5"/>
        <v>0</v>
      </c>
      <c r="D333" s="178"/>
      <c r="E333" s="179"/>
      <c r="F333" s="179"/>
      <c r="G333" s="179"/>
      <c r="H333" s="179"/>
      <c r="I333" s="179"/>
      <c r="J333" s="179"/>
      <c r="K333" s="179"/>
      <c r="L333" s="179"/>
      <c r="M333" s="179" t="s">
        <v>26</v>
      </c>
      <c r="N333" s="179" t="s">
        <v>26</v>
      </c>
      <c r="O333" s="179"/>
      <c r="P333" s="179"/>
      <c r="Q333" s="179"/>
      <c r="R333" s="179"/>
      <c r="S333" s="179"/>
      <c r="T333" s="179"/>
      <c r="U333" s="179"/>
      <c r="V333" s="180"/>
      <c r="W333" s="180"/>
      <c r="X333" s="179"/>
      <c r="Y333" s="179"/>
      <c r="Z333" s="179"/>
      <c r="AA333" s="78"/>
      <c r="AB333" s="179"/>
      <c r="AC333" s="179"/>
      <c r="AD333" s="81" t="s">
        <v>584</v>
      </c>
      <c r="AE333" s="179"/>
      <c r="AF333" s="179"/>
      <c r="AG333" s="179"/>
      <c r="AH333" s="81">
        <v>84289</v>
      </c>
      <c r="AI333" s="38"/>
      <c r="AJ333" s="38"/>
      <c r="AK333" s="81">
        <v>84309</v>
      </c>
      <c r="AL333" s="38"/>
      <c r="AM333" s="38"/>
      <c r="AN333" s="81">
        <v>84329</v>
      </c>
      <c r="AO333" s="38"/>
      <c r="AP333" s="38"/>
      <c r="AQ333" s="81">
        <v>84349</v>
      </c>
      <c r="AR333" s="38"/>
      <c r="AS333" s="38"/>
      <c r="AT333" s="81">
        <v>84369</v>
      </c>
      <c r="AU333" s="38"/>
      <c r="AV333" s="38"/>
      <c r="AW333" s="81">
        <v>79139</v>
      </c>
      <c r="AX333" s="38"/>
      <c r="AY333" s="38"/>
      <c r="AZ333" s="25">
        <v>116119</v>
      </c>
      <c r="BA333" s="38"/>
      <c r="BB333" s="38"/>
      <c r="BC333" s="25">
        <v>110429</v>
      </c>
      <c r="BD333" s="38"/>
      <c r="BE333" s="38"/>
      <c r="BF333" s="25"/>
      <c r="BG333" s="38"/>
      <c r="BH333" s="38"/>
      <c r="BI333" s="25"/>
      <c r="BJ333" s="38"/>
      <c r="BK333" s="38"/>
      <c r="BL333" s="25"/>
      <c r="BM333" s="38"/>
      <c r="BN333" s="38"/>
      <c r="BO333" s="25"/>
      <c r="BP333" s="38"/>
      <c r="BQ333" s="38"/>
    </row>
    <row r="334" spans="1:69" x14ac:dyDescent="0.2">
      <c r="A334" s="30" t="s">
        <v>24</v>
      </c>
      <c r="B334" s="30" t="s">
        <v>25</v>
      </c>
      <c r="C334" s="30">
        <f t="shared" si="5"/>
        <v>0</v>
      </c>
      <c r="D334" s="178"/>
      <c r="E334" s="179"/>
      <c r="F334" s="179"/>
      <c r="G334" s="179"/>
      <c r="H334" s="179"/>
      <c r="I334" s="179"/>
      <c r="J334" s="179"/>
      <c r="K334" s="179"/>
      <c r="L334" s="179"/>
      <c r="M334" s="179" t="s">
        <v>26</v>
      </c>
      <c r="N334" s="179" t="s">
        <v>26</v>
      </c>
      <c r="O334" s="179"/>
      <c r="P334" s="179"/>
      <c r="Q334" s="179"/>
      <c r="R334" s="179"/>
      <c r="S334" s="179"/>
      <c r="T334" s="179"/>
      <c r="U334" s="179"/>
      <c r="V334" s="180"/>
      <c r="W334" s="180"/>
      <c r="X334" s="179"/>
      <c r="Y334" s="179"/>
      <c r="Z334" s="179"/>
      <c r="AA334" s="78"/>
      <c r="AB334" s="179"/>
      <c r="AC334" s="179"/>
      <c r="AD334" s="81" t="s">
        <v>584</v>
      </c>
      <c r="AE334" s="179"/>
      <c r="AF334" s="179"/>
      <c r="AG334" s="179"/>
      <c r="AH334" s="81">
        <v>84289</v>
      </c>
      <c r="AI334" s="38"/>
      <c r="AJ334" s="38"/>
      <c r="AK334" s="81">
        <v>84309</v>
      </c>
      <c r="AL334" s="38"/>
      <c r="AM334" s="38"/>
      <c r="AN334" s="81">
        <v>84329</v>
      </c>
      <c r="AO334" s="38"/>
      <c r="AP334" s="38"/>
      <c r="AQ334" s="81">
        <v>84349</v>
      </c>
      <c r="AR334" s="38"/>
      <c r="AS334" s="38"/>
      <c r="AT334" s="81">
        <v>84369</v>
      </c>
      <c r="AU334" s="38"/>
      <c r="AV334" s="38"/>
      <c r="AW334" s="81">
        <v>79139</v>
      </c>
      <c r="AX334" s="38"/>
      <c r="AY334" s="38"/>
      <c r="AZ334" s="25">
        <v>116119</v>
      </c>
      <c r="BA334" s="38"/>
      <c r="BB334" s="38"/>
      <c r="BC334" s="25">
        <v>110429</v>
      </c>
      <c r="BD334" s="38"/>
      <c r="BE334" s="38"/>
      <c r="BF334" s="25"/>
      <c r="BG334" s="38"/>
      <c r="BH334" s="38"/>
      <c r="BI334" s="25"/>
      <c r="BJ334" s="38"/>
      <c r="BK334" s="38"/>
      <c r="BL334" s="25"/>
      <c r="BM334" s="38"/>
      <c r="BN334" s="38"/>
      <c r="BO334" s="25"/>
      <c r="BP334" s="38"/>
      <c r="BQ334" s="38"/>
    </row>
    <row r="335" spans="1:69" x14ac:dyDescent="0.2">
      <c r="A335" s="30" t="s">
        <v>24</v>
      </c>
      <c r="B335" s="30" t="s">
        <v>25</v>
      </c>
      <c r="C335" s="30">
        <f t="shared" si="5"/>
        <v>0</v>
      </c>
      <c r="D335" s="178"/>
      <c r="E335" s="179"/>
      <c r="F335" s="179"/>
      <c r="G335" s="179"/>
      <c r="H335" s="179"/>
      <c r="I335" s="179"/>
      <c r="J335" s="179"/>
      <c r="K335" s="179"/>
      <c r="L335" s="179"/>
      <c r="M335" s="179" t="s">
        <v>26</v>
      </c>
      <c r="N335" s="179" t="s">
        <v>26</v>
      </c>
      <c r="O335" s="179"/>
      <c r="P335" s="179"/>
      <c r="Q335" s="179"/>
      <c r="R335" s="179"/>
      <c r="S335" s="179"/>
      <c r="T335" s="179"/>
      <c r="U335" s="179"/>
      <c r="V335" s="180"/>
      <c r="W335" s="180"/>
      <c r="X335" s="179"/>
      <c r="Y335" s="179"/>
      <c r="Z335" s="179"/>
      <c r="AA335" s="78"/>
      <c r="AB335" s="179"/>
      <c r="AC335" s="179"/>
      <c r="AD335" s="81" t="s">
        <v>584</v>
      </c>
      <c r="AE335" s="179"/>
      <c r="AF335" s="179"/>
      <c r="AG335" s="179"/>
      <c r="AH335" s="81">
        <v>84289</v>
      </c>
      <c r="AI335" s="38"/>
      <c r="AJ335" s="38"/>
      <c r="AK335" s="81">
        <v>84309</v>
      </c>
      <c r="AL335" s="38"/>
      <c r="AM335" s="38"/>
      <c r="AN335" s="81">
        <v>84329</v>
      </c>
      <c r="AO335" s="38"/>
      <c r="AP335" s="38"/>
      <c r="AQ335" s="81">
        <v>84349</v>
      </c>
      <c r="AR335" s="38"/>
      <c r="AS335" s="38"/>
      <c r="AT335" s="81">
        <v>84369</v>
      </c>
      <c r="AU335" s="38"/>
      <c r="AV335" s="38"/>
      <c r="AW335" s="81">
        <v>79139</v>
      </c>
      <c r="AX335" s="38"/>
      <c r="AY335" s="38"/>
      <c r="AZ335" s="25">
        <v>116119</v>
      </c>
      <c r="BA335" s="38"/>
      <c r="BB335" s="38"/>
      <c r="BC335" s="25">
        <v>110429</v>
      </c>
      <c r="BD335" s="38"/>
      <c r="BE335" s="38"/>
      <c r="BF335" s="25"/>
      <c r="BG335" s="38"/>
      <c r="BH335" s="38"/>
      <c r="BI335" s="25"/>
      <c r="BJ335" s="38"/>
      <c r="BK335" s="38"/>
      <c r="BL335" s="25"/>
      <c r="BM335" s="38"/>
      <c r="BN335" s="38"/>
      <c r="BO335" s="25"/>
      <c r="BP335" s="38"/>
      <c r="BQ335" s="38"/>
    </row>
    <row r="336" spans="1:69" x14ac:dyDescent="0.2">
      <c r="A336" s="30" t="s">
        <v>24</v>
      </c>
      <c r="B336" s="30" t="s">
        <v>25</v>
      </c>
      <c r="C336" s="30">
        <f t="shared" si="5"/>
        <v>0</v>
      </c>
      <c r="D336" s="178"/>
      <c r="E336" s="179"/>
      <c r="F336" s="179"/>
      <c r="G336" s="179"/>
      <c r="H336" s="179"/>
      <c r="I336" s="179"/>
      <c r="J336" s="179"/>
      <c r="K336" s="179"/>
      <c r="L336" s="179"/>
      <c r="M336" s="179" t="s">
        <v>26</v>
      </c>
      <c r="N336" s="179" t="s">
        <v>26</v>
      </c>
      <c r="O336" s="179"/>
      <c r="P336" s="179"/>
      <c r="Q336" s="179"/>
      <c r="R336" s="179"/>
      <c r="S336" s="179"/>
      <c r="T336" s="179"/>
      <c r="U336" s="179"/>
      <c r="V336" s="180"/>
      <c r="W336" s="180"/>
      <c r="X336" s="179"/>
      <c r="Y336" s="179"/>
      <c r="Z336" s="179"/>
      <c r="AA336" s="78"/>
      <c r="AB336" s="179"/>
      <c r="AC336" s="179"/>
      <c r="AD336" s="81" t="s">
        <v>584</v>
      </c>
      <c r="AE336" s="179"/>
      <c r="AF336" s="179"/>
      <c r="AG336" s="179"/>
      <c r="AH336" s="81">
        <v>84289</v>
      </c>
      <c r="AI336" s="38"/>
      <c r="AJ336" s="38"/>
      <c r="AK336" s="81">
        <v>84309</v>
      </c>
      <c r="AL336" s="38"/>
      <c r="AM336" s="38"/>
      <c r="AN336" s="81">
        <v>84329</v>
      </c>
      <c r="AO336" s="38"/>
      <c r="AP336" s="38"/>
      <c r="AQ336" s="81">
        <v>84349</v>
      </c>
      <c r="AR336" s="38"/>
      <c r="AS336" s="38"/>
      <c r="AT336" s="81">
        <v>84369</v>
      </c>
      <c r="AU336" s="38"/>
      <c r="AV336" s="38"/>
      <c r="AW336" s="81">
        <v>79139</v>
      </c>
      <c r="AX336" s="38"/>
      <c r="AY336" s="38"/>
      <c r="AZ336" s="25">
        <v>116119</v>
      </c>
      <c r="BA336" s="38"/>
      <c r="BB336" s="38"/>
      <c r="BC336" s="25">
        <v>110429</v>
      </c>
      <c r="BD336" s="38"/>
      <c r="BE336" s="38"/>
      <c r="BF336" s="25"/>
      <c r="BG336" s="38"/>
      <c r="BH336" s="38"/>
      <c r="BI336" s="25"/>
      <c r="BJ336" s="38"/>
      <c r="BK336" s="38"/>
      <c r="BL336" s="25"/>
      <c r="BM336" s="38"/>
      <c r="BN336" s="38"/>
      <c r="BO336" s="25"/>
      <c r="BP336" s="38"/>
      <c r="BQ336" s="38"/>
    </row>
    <row r="337" spans="1:69" x14ac:dyDescent="0.2">
      <c r="A337" s="30" t="s">
        <v>24</v>
      </c>
      <c r="B337" s="30" t="s">
        <v>25</v>
      </c>
      <c r="C337" s="30">
        <f t="shared" si="5"/>
        <v>0</v>
      </c>
      <c r="D337" s="178"/>
      <c r="E337" s="179"/>
      <c r="F337" s="179"/>
      <c r="G337" s="179"/>
      <c r="H337" s="179"/>
      <c r="I337" s="179"/>
      <c r="J337" s="179"/>
      <c r="K337" s="179"/>
      <c r="L337" s="179"/>
      <c r="M337" s="179" t="s">
        <v>26</v>
      </c>
      <c r="N337" s="179" t="s">
        <v>26</v>
      </c>
      <c r="O337" s="179"/>
      <c r="P337" s="179"/>
      <c r="Q337" s="179"/>
      <c r="R337" s="179"/>
      <c r="S337" s="179"/>
      <c r="T337" s="179"/>
      <c r="U337" s="179"/>
      <c r="V337" s="180"/>
      <c r="W337" s="180"/>
      <c r="X337" s="179"/>
      <c r="Y337" s="179"/>
      <c r="Z337" s="179"/>
      <c r="AA337" s="78"/>
      <c r="AB337" s="179"/>
      <c r="AC337" s="179"/>
      <c r="AD337" s="81" t="s">
        <v>584</v>
      </c>
      <c r="AE337" s="179"/>
      <c r="AF337" s="179"/>
      <c r="AG337" s="179"/>
      <c r="AH337" s="81">
        <v>84289</v>
      </c>
      <c r="AI337" s="38"/>
      <c r="AJ337" s="38"/>
      <c r="AK337" s="81">
        <v>84309</v>
      </c>
      <c r="AL337" s="38"/>
      <c r="AM337" s="38"/>
      <c r="AN337" s="81">
        <v>84329</v>
      </c>
      <c r="AO337" s="38"/>
      <c r="AP337" s="38"/>
      <c r="AQ337" s="81">
        <v>84349</v>
      </c>
      <c r="AR337" s="38"/>
      <c r="AS337" s="38"/>
      <c r="AT337" s="81">
        <v>84369</v>
      </c>
      <c r="AU337" s="38"/>
      <c r="AV337" s="38"/>
      <c r="AW337" s="81">
        <v>79139</v>
      </c>
      <c r="AX337" s="38"/>
      <c r="AY337" s="38"/>
      <c r="AZ337" s="25">
        <v>116119</v>
      </c>
      <c r="BA337" s="38"/>
      <c r="BB337" s="38"/>
      <c r="BC337" s="25">
        <v>110429</v>
      </c>
      <c r="BD337" s="38"/>
      <c r="BE337" s="38"/>
      <c r="BF337" s="25"/>
      <c r="BG337" s="38"/>
      <c r="BH337" s="38"/>
      <c r="BI337" s="25"/>
      <c r="BJ337" s="38"/>
      <c r="BK337" s="38"/>
      <c r="BL337" s="25"/>
      <c r="BM337" s="38"/>
      <c r="BN337" s="38"/>
      <c r="BO337" s="25"/>
      <c r="BP337" s="38"/>
      <c r="BQ337" s="38"/>
    </row>
    <row r="338" spans="1:69" x14ac:dyDescent="0.2">
      <c r="A338" s="30" t="s">
        <v>24</v>
      </c>
      <c r="B338" s="30" t="s">
        <v>25</v>
      </c>
      <c r="C338" s="30">
        <f t="shared" si="5"/>
        <v>0</v>
      </c>
      <c r="D338" s="178"/>
      <c r="E338" s="179"/>
      <c r="F338" s="179"/>
      <c r="G338" s="179"/>
      <c r="H338" s="179"/>
      <c r="I338" s="179"/>
      <c r="J338" s="179"/>
      <c r="K338" s="179"/>
      <c r="L338" s="179"/>
      <c r="M338" s="179" t="s">
        <v>26</v>
      </c>
      <c r="N338" s="179" t="s">
        <v>26</v>
      </c>
      <c r="O338" s="179"/>
      <c r="P338" s="179"/>
      <c r="Q338" s="179"/>
      <c r="R338" s="179"/>
      <c r="S338" s="179"/>
      <c r="T338" s="179"/>
      <c r="U338" s="179"/>
      <c r="V338" s="180"/>
      <c r="W338" s="180"/>
      <c r="X338" s="179"/>
      <c r="Y338" s="179"/>
      <c r="Z338" s="179"/>
      <c r="AA338" s="78"/>
      <c r="AB338" s="179"/>
      <c r="AC338" s="179"/>
      <c r="AD338" s="81" t="s">
        <v>584</v>
      </c>
      <c r="AE338" s="179"/>
      <c r="AF338" s="179"/>
      <c r="AG338" s="179"/>
      <c r="AH338" s="81">
        <v>84289</v>
      </c>
      <c r="AI338" s="38"/>
      <c r="AJ338" s="38"/>
      <c r="AK338" s="81">
        <v>84309</v>
      </c>
      <c r="AL338" s="38"/>
      <c r="AM338" s="38"/>
      <c r="AN338" s="81">
        <v>84329</v>
      </c>
      <c r="AO338" s="38"/>
      <c r="AP338" s="38"/>
      <c r="AQ338" s="81">
        <v>84349</v>
      </c>
      <c r="AR338" s="38"/>
      <c r="AS338" s="38"/>
      <c r="AT338" s="81">
        <v>84369</v>
      </c>
      <c r="AU338" s="38"/>
      <c r="AV338" s="38"/>
      <c r="AW338" s="81">
        <v>79139</v>
      </c>
      <c r="AX338" s="38"/>
      <c r="AY338" s="38"/>
      <c r="AZ338" s="25">
        <v>116119</v>
      </c>
      <c r="BA338" s="38"/>
      <c r="BB338" s="38"/>
      <c r="BC338" s="25">
        <v>110429</v>
      </c>
      <c r="BD338" s="38"/>
      <c r="BE338" s="38"/>
      <c r="BF338" s="25"/>
      <c r="BG338" s="38"/>
      <c r="BH338" s="38"/>
      <c r="BI338" s="25"/>
      <c r="BJ338" s="38"/>
      <c r="BK338" s="38"/>
      <c r="BL338" s="25"/>
      <c r="BM338" s="38"/>
      <c r="BN338" s="38"/>
      <c r="BO338" s="25"/>
      <c r="BP338" s="38"/>
      <c r="BQ338" s="38"/>
    </row>
    <row r="339" spans="1:69" x14ac:dyDescent="0.2">
      <c r="A339" s="30" t="s">
        <v>24</v>
      </c>
      <c r="B339" s="30" t="s">
        <v>25</v>
      </c>
      <c r="C339" s="30">
        <f t="shared" si="5"/>
        <v>0</v>
      </c>
      <c r="D339" s="178"/>
      <c r="E339" s="179"/>
      <c r="F339" s="179"/>
      <c r="G339" s="179"/>
      <c r="H339" s="179"/>
      <c r="I339" s="179"/>
      <c r="J339" s="179"/>
      <c r="K339" s="179"/>
      <c r="L339" s="179"/>
      <c r="M339" s="179" t="s">
        <v>26</v>
      </c>
      <c r="N339" s="179" t="s">
        <v>26</v>
      </c>
      <c r="O339" s="179"/>
      <c r="P339" s="179"/>
      <c r="Q339" s="179"/>
      <c r="R339" s="179"/>
      <c r="S339" s="179"/>
      <c r="T339" s="179"/>
      <c r="U339" s="179"/>
      <c r="V339" s="180"/>
      <c r="W339" s="180"/>
      <c r="X339" s="179"/>
      <c r="Y339" s="179"/>
      <c r="Z339" s="179"/>
      <c r="AA339" s="78"/>
      <c r="AB339" s="179"/>
      <c r="AC339" s="179"/>
      <c r="AD339" s="81" t="s">
        <v>584</v>
      </c>
      <c r="AE339" s="179"/>
      <c r="AF339" s="179"/>
      <c r="AG339" s="179"/>
      <c r="AH339" s="81">
        <v>84289</v>
      </c>
      <c r="AI339" s="38"/>
      <c r="AJ339" s="38"/>
      <c r="AK339" s="81">
        <v>84309</v>
      </c>
      <c r="AL339" s="38"/>
      <c r="AM339" s="38"/>
      <c r="AN339" s="81">
        <v>84329</v>
      </c>
      <c r="AO339" s="38"/>
      <c r="AP339" s="38"/>
      <c r="AQ339" s="81">
        <v>84349</v>
      </c>
      <c r="AR339" s="38"/>
      <c r="AS339" s="38"/>
      <c r="AT339" s="81">
        <v>84369</v>
      </c>
      <c r="AU339" s="38"/>
      <c r="AV339" s="38"/>
      <c r="AW339" s="81">
        <v>79139</v>
      </c>
      <c r="AX339" s="38"/>
      <c r="AY339" s="38"/>
      <c r="AZ339" s="25">
        <v>116119</v>
      </c>
      <c r="BA339" s="38"/>
      <c r="BB339" s="38"/>
      <c r="BC339" s="25">
        <v>110429</v>
      </c>
      <c r="BD339" s="38"/>
      <c r="BE339" s="38"/>
      <c r="BF339" s="25"/>
      <c r="BG339" s="38"/>
      <c r="BH339" s="38"/>
      <c r="BI339" s="25"/>
      <c r="BJ339" s="38"/>
      <c r="BK339" s="38"/>
      <c r="BL339" s="25"/>
      <c r="BM339" s="38"/>
      <c r="BN339" s="38"/>
      <c r="BO339" s="25"/>
      <c r="BP339" s="38"/>
      <c r="BQ339" s="38"/>
    </row>
    <row r="340" spans="1:69" x14ac:dyDescent="0.2">
      <c r="A340" s="30" t="s">
        <v>24</v>
      </c>
      <c r="B340" s="30" t="s">
        <v>25</v>
      </c>
      <c r="C340" s="30">
        <f t="shared" si="5"/>
        <v>0</v>
      </c>
      <c r="D340" s="178"/>
      <c r="E340" s="179"/>
      <c r="F340" s="179"/>
      <c r="G340" s="179"/>
      <c r="H340" s="179"/>
      <c r="I340" s="179"/>
      <c r="J340" s="179"/>
      <c r="K340" s="179"/>
      <c r="L340" s="179"/>
      <c r="M340" s="179" t="s">
        <v>26</v>
      </c>
      <c r="N340" s="179" t="s">
        <v>26</v>
      </c>
      <c r="O340" s="179"/>
      <c r="P340" s="179"/>
      <c r="Q340" s="179"/>
      <c r="R340" s="179"/>
      <c r="S340" s="179"/>
      <c r="T340" s="179"/>
      <c r="U340" s="179"/>
      <c r="V340" s="180"/>
      <c r="W340" s="180"/>
      <c r="X340" s="179"/>
      <c r="Y340" s="179"/>
      <c r="Z340" s="179"/>
      <c r="AA340" s="78"/>
      <c r="AB340" s="179"/>
      <c r="AC340" s="179"/>
      <c r="AD340" s="81" t="s">
        <v>584</v>
      </c>
      <c r="AE340" s="179"/>
      <c r="AF340" s="179"/>
      <c r="AG340" s="179"/>
      <c r="AH340" s="81">
        <v>84289</v>
      </c>
      <c r="AI340" s="38"/>
      <c r="AJ340" s="38"/>
      <c r="AK340" s="81">
        <v>84309</v>
      </c>
      <c r="AL340" s="38"/>
      <c r="AM340" s="38"/>
      <c r="AN340" s="81">
        <v>84329</v>
      </c>
      <c r="AO340" s="38"/>
      <c r="AP340" s="38"/>
      <c r="AQ340" s="81">
        <v>84349</v>
      </c>
      <c r="AR340" s="38"/>
      <c r="AS340" s="38"/>
      <c r="AT340" s="81">
        <v>84369</v>
      </c>
      <c r="AU340" s="38"/>
      <c r="AV340" s="38"/>
      <c r="AW340" s="81">
        <v>79139</v>
      </c>
      <c r="AX340" s="38"/>
      <c r="AY340" s="38"/>
      <c r="AZ340" s="25">
        <v>116119</v>
      </c>
      <c r="BA340" s="38"/>
      <c r="BB340" s="38"/>
      <c r="BC340" s="25">
        <v>110429</v>
      </c>
      <c r="BD340" s="38"/>
      <c r="BE340" s="38"/>
      <c r="BF340" s="25"/>
      <c r="BG340" s="38"/>
      <c r="BH340" s="38"/>
      <c r="BI340" s="25"/>
      <c r="BJ340" s="38"/>
      <c r="BK340" s="38"/>
      <c r="BL340" s="25"/>
      <c r="BM340" s="38"/>
      <c r="BN340" s="38"/>
      <c r="BO340" s="25"/>
      <c r="BP340" s="38"/>
      <c r="BQ340" s="38"/>
    </row>
    <row r="341" spans="1:69" x14ac:dyDescent="0.2">
      <c r="A341" s="30" t="s">
        <v>24</v>
      </c>
      <c r="B341" s="30" t="s">
        <v>25</v>
      </c>
      <c r="C341" s="30">
        <f t="shared" si="5"/>
        <v>0</v>
      </c>
      <c r="D341" s="178"/>
      <c r="E341" s="179"/>
      <c r="F341" s="179"/>
      <c r="G341" s="179"/>
      <c r="H341" s="179"/>
      <c r="I341" s="179"/>
      <c r="J341" s="179"/>
      <c r="K341" s="179"/>
      <c r="L341" s="179"/>
      <c r="M341" s="179" t="s">
        <v>26</v>
      </c>
      <c r="N341" s="179" t="s">
        <v>26</v>
      </c>
      <c r="O341" s="179"/>
      <c r="P341" s="179"/>
      <c r="Q341" s="179"/>
      <c r="R341" s="179"/>
      <c r="S341" s="179"/>
      <c r="T341" s="179"/>
      <c r="U341" s="179"/>
      <c r="V341" s="180"/>
      <c r="W341" s="180"/>
      <c r="X341" s="179"/>
      <c r="Y341" s="179"/>
      <c r="Z341" s="179"/>
      <c r="AA341" s="78"/>
      <c r="AB341" s="179"/>
      <c r="AC341" s="179"/>
      <c r="AD341" s="81" t="s">
        <v>584</v>
      </c>
      <c r="AE341" s="179"/>
      <c r="AF341" s="179"/>
      <c r="AG341" s="179"/>
      <c r="AH341" s="81">
        <v>84289</v>
      </c>
      <c r="AI341" s="38"/>
      <c r="AJ341" s="38"/>
      <c r="AK341" s="81">
        <v>84309</v>
      </c>
      <c r="AL341" s="38"/>
      <c r="AM341" s="38"/>
      <c r="AN341" s="81">
        <v>84329</v>
      </c>
      <c r="AO341" s="38"/>
      <c r="AP341" s="38"/>
      <c r="AQ341" s="81">
        <v>84349</v>
      </c>
      <c r="AR341" s="38"/>
      <c r="AS341" s="38"/>
      <c r="AT341" s="81">
        <v>84369</v>
      </c>
      <c r="AU341" s="38"/>
      <c r="AV341" s="38"/>
      <c r="AW341" s="81">
        <v>79139</v>
      </c>
      <c r="AX341" s="38"/>
      <c r="AY341" s="38"/>
      <c r="AZ341" s="25">
        <v>116119</v>
      </c>
      <c r="BA341" s="38"/>
      <c r="BB341" s="38"/>
      <c r="BC341" s="25">
        <v>110429</v>
      </c>
      <c r="BD341" s="38"/>
      <c r="BE341" s="38"/>
      <c r="BF341" s="25"/>
      <c r="BG341" s="38"/>
      <c r="BH341" s="38"/>
      <c r="BI341" s="25"/>
      <c r="BJ341" s="38"/>
      <c r="BK341" s="38"/>
      <c r="BL341" s="25"/>
      <c r="BM341" s="38"/>
      <c r="BN341" s="38"/>
      <c r="BO341" s="25"/>
      <c r="BP341" s="38"/>
      <c r="BQ341" s="38"/>
    </row>
    <row r="342" spans="1:69" x14ac:dyDescent="0.2">
      <c r="A342" s="30" t="s">
        <v>24</v>
      </c>
      <c r="B342" s="30" t="s">
        <v>25</v>
      </c>
      <c r="C342" s="30">
        <f t="shared" si="5"/>
        <v>0</v>
      </c>
      <c r="D342" s="178"/>
      <c r="E342" s="179"/>
      <c r="F342" s="179"/>
      <c r="G342" s="179"/>
      <c r="H342" s="179"/>
      <c r="I342" s="179"/>
      <c r="J342" s="179"/>
      <c r="K342" s="179"/>
      <c r="L342" s="179"/>
      <c r="M342" s="179" t="s">
        <v>26</v>
      </c>
      <c r="N342" s="179" t="s">
        <v>26</v>
      </c>
      <c r="O342" s="179"/>
      <c r="P342" s="179"/>
      <c r="Q342" s="179"/>
      <c r="R342" s="179"/>
      <c r="S342" s="179"/>
      <c r="T342" s="179"/>
      <c r="U342" s="179"/>
      <c r="V342" s="180"/>
      <c r="W342" s="180"/>
      <c r="X342" s="179"/>
      <c r="Y342" s="179"/>
      <c r="Z342" s="179"/>
      <c r="AA342" s="78"/>
      <c r="AB342" s="179"/>
      <c r="AC342" s="179"/>
      <c r="AD342" s="81" t="s">
        <v>584</v>
      </c>
      <c r="AE342" s="179"/>
      <c r="AF342" s="179"/>
      <c r="AG342" s="179"/>
      <c r="AH342" s="81">
        <v>84289</v>
      </c>
      <c r="AI342" s="38"/>
      <c r="AJ342" s="38"/>
      <c r="AK342" s="81">
        <v>84309</v>
      </c>
      <c r="AL342" s="38"/>
      <c r="AM342" s="38"/>
      <c r="AN342" s="81">
        <v>84329</v>
      </c>
      <c r="AO342" s="38"/>
      <c r="AP342" s="38"/>
      <c r="AQ342" s="81">
        <v>84349</v>
      </c>
      <c r="AR342" s="38"/>
      <c r="AS342" s="38"/>
      <c r="AT342" s="81">
        <v>84369</v>
      </c>
      <c r="AU342" s="38"/>
      <c r="AV342" s="38"/>
      <c r="AW342" s="81">
        <v>79139</v>
      </c>
      <c r="AX342" s="38"/>
      <c r="AY342" s="38"/>
      <c r="AZ342" s="25">
        <v>116119</v>
      </c>
      <c r="BA342" s="38"/>
      <c r="BB342" s="38"/>
      <c r="BC342" s="25">
        <v>110429</v>
      </c>
      <c r="BD342" s="38"/>
      <c r="BE342" s="38"/>
      <c r="BF342" s="25"/>
      <c r="BG342" s="38"/>
      <c r="BH342" s="38"/>
      <c r="BI342" s="25"/>
      <c r="BJ342" s="38"/>
      <c r="BK342" s="38"/>
      <c r="BL342" s="25"/>
      <c r="BM342" s="38"/>
      <c r="BN342" s="38"/>
      <c r="BO342" s="25"/>
      <c r="BP342" s="38"/>
      <c r="BQ342" s="38"/>
    </row>
    <row r="343" spans="1:69" x14ac:dyDescent="0.2">
      <c r="A343" s="30" t="s">
        <v>24</v>
      </c>
      <c r="B343" s="30" t="s">
        <v>25</v>
      </c>
      <c r="C343" s="30">
        <f t="shared" si="5"/>
        <v>0</v>
      </c>
      <c r="D343" s="178"/>
      <c r="E343" s="179"/>
      <c r="F343" s="179"/>
      <c r="G343" s="179"/>
      <c r="H343" s="179"/>
      <c r="I343" s="179"/>
      <c r="J343" s="179"/>
      <c r="K343" s="179"/>
      <c r="L343" s="179"/>
      <c r="M343" s="179" t="s">
        <v>26</v>
      </c>
      <c r="N343" s="179" t="s">
        <v>26</v>
      </c>
      <c r="O343" s="179"/>
      <c r="P343" s="179"/>
      <c r="Q343" s="179"/>
      <c r="R343" s="179"/>
      <c r="S343" s="179"/>
      <c r="T343" s="179"/>
      <c r="U343" s="179"/>
      <c r="V343" s="180"/>
      <c r="W343" s="180"/>
      <c r="X343" s="179"/>
      <c r="Y343" s="179"/>
      <c r="Z343" s="179"/>
      <c r="AA343" s="78"/>
      <c r="AB343" s="179"/>
      <c r="AC343" s="179"/>
      <c r="AD343" s="81" t="s">
        <v>584</v>
      </c>
      <c r="AE343" s="179"/>
      <c r="AF343" s="179"/>
      <c r="AG343" s="179"/>
      <c r="AH343" s="81">
        <v>84289</v>
      </c>
      <c r="AI343" s="38"/>
      <c r="AJ343" s="38"/>
      <c r="AK343" s="81">
        <v>84309</v>
      </c>
      <c r="AL343" s="38"/>
      <c r="AM343" s="38"/>
      <c r="AN343" s="81">
        <v>84329</v>
      </c>
      <c r="AO343" s="38"/>
      <c r="AP343" s="38"/>
      <c r="AQ343" s="81">
        <v>84349</v>
      </c>
      <c r="AR343" s="38"/>
      <c r="AS343" s="38"/>
      <c r="AT343" s="81">
        <v>84369</v>
      </c>
      <c r="AU343" s="38"/>
      <c r="AV343" s="38"/>
      <c r="AW343" s="81">
        <v>79139</v>
      </c>
      <c r="AX343" s="38"/>
      <c r="AY343" s="38"/>
      <c r="AZ343" s="25">
        <v>116119</v>
      </c>
      <c r="BA343" s="38"/>
      <c r="BB343" s="38"/>
      <c r="BC343" s="25">
        <v>110429</v>
      </c>
      <c r="BD343" s="38"/>
      <c r="BE343" s="38"/>
      <c r="BF343" s="25"/>
      <c r="BG343" s="38"/>
      <c r="BH343" s="38"/>
      <c r="BI343" s="25"/>
      <c r="BJ343" s="38"/>
      <c r="BK343" s="38"/>
      <c r="BL343" s="25"/>
      <c r="BM343" s="38"/>
      <c r="BN343" s="38"/>
      <c r="BO343" s="25"/>
      <c r="BP343" s="38"/>
      <c r="BQ343" s="38"/>
    </row>
    <row r="344" spans="1:69" x14ac:dyDescent="0.2">
      <c r="A344" s="30" t="s">
        <v>24</v>
      </c>
      <c r="B344" s="30" t="s">
        <v>25</v>
      </c>
      <c r="C344" s="30">
        <f t="shared" si="5"/>
        <v>0</v>
      </c>
      <c r="D344" s="178"/>
      <c r="E344" s="179"/>
      <c r="F344" s="179"/>
      <c r="G344" s="179"/>
      <c r="H344" s="179"/>
      <c r="I344" s="179"/>
      <c r="J344" s="179"/>
      <c r="K344" s="179"/>
      <c r="L344" s="179"/>
      <c r="M344" s="179" t="s">
        <v>26</v>
      </c>
      <c r="N344" s="179" t="s">
        <v>26</v>
      </c>
      <c r="O344" s="179"/>
      <c r="P344" s="179"/>
      <c r="Q344" s="179"/>
      <c r="R344" s="179"/>
      <c r="S344" s="179"/>
      <c r="T344" s="179"/>
      <c r="U344" s="179"/>
      <c r="V344" s="180"/>
      <c r="W344" s="180"/>
      <c r="X344" s="179"/>
      <c r="Y344" s="179"/>
      <c r="Z344" s="179"/>
      <c r="AA344" s="78"/>
      <c r="AB344" s="179"/>
      <c r="AC344" s="179"/>
      <c r="AD344" s="81" t="s">
        <v>584</v>
      </c>
      <c r="AE344" s="179"/>
      <c r="AF344" s="179"/>
      <c r="AG344" s="179"/>
      <c r="AH344" s="81">
        <v>84289</v>
      </c>
      <c r="AI344" s="38"/>
      <c r="AJ344" s="38"/>
      <c r="AK344" s="81">
        <v>84309</v>
      </c>
      <c r="AL344" s="38"/>
      <c r="AM344" s="38"/>
      <c r="AN344" s="81">
        <v>84329</v>
      </c>
      <c r="AO344" s="38"/>
      <c r="AP344" s="38"/>
      <c r="AQ344" s="81">
        <v>84349</v>
      </c>
      <c r="AR344" s="38"/>
      <c r="AS344" s="38"/>
      <c r="AT344" s="81">
        <v>84369</v>
      </c>
      <c r="AU344" s="38"/>
      <c r="AV344" s="38"/>
      <c r="AW344" s="81">
        <v>79139</v>
      </c>
      <c r="AX344" s="38"/>
      <c r="AY344" s="38"/>
      <c r="AZ344" s="25">
        <v>116119</v>
      </c>
      <c r="BA344" s="38"/>
      <c r="BB344" s="38"/>
      <c r="BC344" s="25">
        <v>110429</v>
      </c>
      <c r="BD344" s="38"/>
      <c r="BE344" s="38"/>
      <c r="BF344" s="25"/>
      <c r="BG344" s="38"/>
      <c r="BH344" s="38"/>
      <c r="BI344" s="25"/>
      <c r="BJ344" s="38"/>
      <c r="BK344" s="38"/>
      <c r="BL344" s="25"/>
      <c r="BM344" s="38"/>
      <c r="BN344" s="38"/>
      <c r="BO344" s="25"/>
      <c r="BP344" s="38"/>
      <c r="BQ344" s="38"/>
    </row>
    <row r="345" spans="1:69" x14ac:dyDescent="0.2">
      <c r="A345" s="30" t="s">
        <v>24</v>
      </c>
      <c r="B345" s="30" t="s">
        <v>25</v>
      </c>
      <c r="C345" s="30">
        <f t="shared" si="5"/>
        <v>0</v>
      </c>
      <c r="D345" s="178"/>
      <c r="E345" s="179"/>
      <c r="F345" s="179"/>
      <c r="G345" s="179"/>
      <c r="H345" s="179"/>
      <c r="I345" s="179"/>
      <c r="J345" s="179"/>
      <c r="K345" s="179"/>
      <c r="L345" s="179"/>
      <c r="M345" s="179" t="s">
        <v>26</v>
      </c>
      <c r="N345" s="179" t="s">
        <v>26</v>
      </c>
      <c r="O345" s="179"/>
      <c r="P345" s="179"/>
      <c r="Q345" s="179"/>
      <c r="R345" s="179"/>
      <c r="S345" s="179"/>
      <c r="T345" s="179"/>
      <c r="U345" s="179"/>
      <c r="V345" s="180"/>
      <c r="W345" s="180"/>
      <c r="X345" s="179"/>
      <c r="Y345" s="179"/>
      <c r="Z345" s="179"/>
      <c r="AA345" s="78"/>
      <c r="AB345" s="179"/>
      <c r="AC345" s="179"/>
      <c r="AD345" s="81" t="s">
        <v>584</v>
      </c>
      <c r="AE345" s="179"/>
      <c r="AF345" s="179"/>
      <c r="AG345" s="179"/>
      <c r="AH345" s="81">
        <v>84289</v>
      </c>
      <c r="AI345" s="38"/>
      <c r="AJ345" s="38"/>
      <c r="AK345" s="81">
        <v>84309</v>
      </c>
      <c r="AL345" s="38"/>
      <c r="AM345" s="38"/>
      <c r="AN345" s="81">
        <v>84329</v>
      </c>
      <c r="AO345" s="38"/>
      <c r="AP345" s="38"/>
      <c r="AQ345" s="81">
        <v>84349</v>
      </c>
      <c r="AR345" s="38"/>
      <c r="AS345" s="38"/>
      <c r="AT345" s="81">
        <v>84369</v>
      </c>
      <c r="AU345" s="38"/>
      <c r="AV345" s="38"/>
      <c r="AW345" s="81">
        <v>79139</v>
      </c>
      <c r="AX345" s="38"/>
      <c r="AY345" s="38"/>
      <c r="AZ345" s="25">
        <v>116119</v>
      </c>
      <c r="BA345" s="38"/>
      <c r="BB345" s="38"/>
      <c r="BC345" s="25">
        <v>110429</v>
      </c>
      <c r="BD345" s="38"/>
      <c r="BE345" s="38"/>
      <c r="BF345" s="25"/>
      <c r="BG345" s="38"/>
      <c r="BH345" s="38"/>
      <c r="BI345" s="25"/>
      <c r="BJ345" s="38"/>
      <c r="BK345" s="38"/>
      <c r="BL345" s="25"/>
      <c r="BM345" s="38"/>
      <c r="BN345" s="38"/>
      <c r="BO345" s="25"/>
      <c r="BP345" s="38"/>
      <c r="BQ345" s="38"/>
    </row>
    <row r="346" spans="1:69" x14ac:dyDescent="0.2">
      <c r="A346" s="30" t="s">
        <v>24</v>
      </c>
      <c r="B346" s="30" t="s">
        <v>25</v>
      </c>
      <c r="C346" s="30">
        <f t="shared" si="5"/>
        <v>0</v>
      </c>
      <c r="D346" s="178"/>
      <c r="E346" s="179"/>
      <c r="F346" s="179"/>
      <c r="G346" s="179"/>
      <c r="H346" s="179"/>
      <c r="I346" s="179"/>
      <c r="J346" s="179"/>
      <c r="K346" s="179"/>
      <c r="L346" s="179"/>
      <c r="M346" s="179" t="s">
        <v>26</v>
      </c>
      <c r="N346" s="179" t="s">
        <v>26</v>
      </c>
      <c r="O346" s="179"/>
      <c r="P346" s="179"/>
      <c r="Q346" s="179"/>
      <c r="R346" s="179"/>
      <c r="S346" s="179"/>
      <c r="T346" s="179"/>
      <c r="U346" s="179"/>
      <c r="V346" s="180"/>
      <c r="W346" s="180"/>
      <c r="X346" s="179"/>
      <c r="Y346" s="179"/>
      <c r="Z346" s="179"/>
      <c r="AA346" s="78"/>
      <c r="AB346" s="179"/>
      <c r="AC346" s="179"/>
      <c r="AD346" s="81" t="s">
        <v>584</v>
      </c>
      <c r="AE346" s="179"/>
      <c r="AF346" s="179"/>
      <c r="AG346" s="179"/>
      <c r="AH346" s="81">
        <v>84289</v>
      </c>
      <c r="AI346" s="38"/>
      <c r="AJ346" s="38"/>
      <c r="AK346" s="81">
        <v>84309</v>
      </c>
      <c r="AL346" s="38"/>
      <c r="AM346" s="38"/>
      <c r="AN346" s="81">
        <v>84329</v>
      </c>
      <c r="AO346" s="38"/>
      <c r="AP346" s="38"/>
      <c r="AQ346" s="81">
        <v>84349</v>
      </c>
      <c r="AR346" s="38"/>
      <c r="AS346" s="38"/>
      <c r="AT346" s="81">
        <v>84369</v>
      </c>
      <c r="AU346" s="38"/>
      <c r="AV346" s="38"/>
      <c r="AW346" s="81">
        <v>79139</v>
      </c>
      <c r="AX346" s="38"/>
      <c r="AY346" s="38"/>
      <c r="AZ346" s="25">
        <v>116119</v>
      </c>
      <c r="BA346" s="38"/>
      <c r="BB346" s="38"/>
      <c r="BC346" s="25">
        <v>110429</v>
      </c>
      <c r="BD346" s="38"/>
      <c r="BE346" s="38"/>
      <c r="BF346" s="25"/>
      <c r="BG346" s="38"/>
      <c r="BH346" s="38"/>
      <c r="BI346" s="25"/>
      <c r="BJ346" s="38"/>
      <c r="BK346" s="38"/>
      <c r="BL346" s="25"/>
      <c r="BM346" s="38"/>
      <c r="BN346" s="38"/>
      <c r="BO346" s="25"/>
      <c r="BP346" s="38"/>
      <c r="BQ346" s="38"/>
    </row>
    <row r="347" spans="1:69" x14ac:dyDescent="0.2">
      <c r="A347" s="30" t="s">
        <v>24</v>
      </c>
      <c r="B347" s="30" t="s">
        <v>25</v>
      </c>
      <c r="C347" s="30">
        <f t="shared" si="5"/>
        <v>0</v>
      </c>
      <c r="D347" s="178"/>
      <c r="E347" s="179"/>
      <c r="F347" s="179"/>
      <c r="G347" s="179"/>
      <c r="H347" s="179"/>
      <c r="I347" s="179"/>
      <c r="J347" s="179"/>
      <c r="K347" s="179"/>
      <c r="L347" s="179"/>
      <c r="M347" s="179" t="s">
        <v>26</v>
      </c>
      <c r="N347" s="179" t="s">
        <v>26</v>
      </c>
      <c r="O347" s="179"/>
      <c r="P347" s="179"/>
      <c r="Q347" s="179"/>
      <c r="R347" s="179"/>
      <c r="S347" s="179"/>
      <c r="T347" s="179"/>
      <c r="U347" s="179"/>
      <c r="V347" s="180"/>
      <c r="W347" s="180"/>
      <c r="X347" s="179"/>
      <c r="Y347" s="179"/>
      <c r="Z347" s="179"/>
      <c r="AA347" s="78"/>
      <c r="AB347" s="179"/>
      <c r="AC347" s="179"/>
      <c r="AD347" s="81" t="s">
        <v>584</v>
      </c>
      <c r="AE347" s="179"/>
      <c r="AF347" s="179"/>
      <c r="AG347" s="179"/>
      <c r="AH347" s="81">
        <v>84289</v>
      </c>
      <c r="AI347" s="38"/>
      <c r="AJ347" s="38"/>
      <c r="AK347" s="81">
        <v>84309</v>
      </c>
      <c r="AL347" s="38"/>
      <c r="AM347" s="38"/>
      <c r="AN347" s="81">
        <v>84329</v>
      </c>
      <c r="AO347" s="38"/>
      <c r="AP347" s="38"/>
      <c r="AQ347" s="81">
        <v>84349</v>
      </c>
      <c r="AR347" s="38"/>
      <c r="AS347" s="38"/>
      <c r="AT347" s="81">
        <v>84369</v>
      </c>
      <c r="AU347" s="38"/>
      <c r="AV347" s="38"/>
      <c r="AW347" s="81">
        <v>79139</v>
      </c>
      <c r="AX347" s="38"/>
      <c r="AY347" s="38"/>
      <c r="AZ347" s="25">
        <v>116119</v>
      </c>
      <c r="BA347" s="38"/>
      <c r="BB347" s="38"/>
      <c r="BC347" s="25">
        <v>110429</v>
      </c>
      <c r="BD347" s="38"/>
      <c r="BE347" s="38"/>
      <c r="BF347" s="25"/>
      <c r="BG347" s="38"/>
      <c r="BH347" s="38"/>
      <c r="BI347" s="25"/>
      <c r="BJ347" s="38"/>
      <c r="BK347" s="38"/>
      <c r="BL347" s="25"/>
      <c r="BM347" s="38"/>
      <c r="BN347" s="38"/>
      <c r="BO347" s="25"/>
      <c r="BP347" s="38"/>
      <c r="BQ347" s="38"/>
    </row>
    <row r="348" spans="1:69" x14ac:dyDescent="0.2">
      <c r="A348" s="30" t="s">
        <v>24</v>
      </c>
      <c r="B348" s="30" t="s">
        <v>25</v>
      </c>
      <c r="C348" s="30">
        <f t="shared" si="5"/>
        <v>0</v>
      </c>
      <c r="D348" s="178"/>
      <c r="E348" s="179"/>
      <c r="F348" s="179"/>
      <c r="G348" s="179"/>
      <c r="H348" s="179"/>
      <c r="I348" s="179"/>
      <c r="J348" s="179"/>
      <c r="K348" s="179"/>
      <c r="L348" s="179"/>
      <c r="M348" s="179" t="s">
        <v>26</v>
      </c>
      <c r="N348" s="179" t="s">
        <v>26</v>
      </c>
      <c r="O348" s="179"/>
      <c r="P348" s="179"/>
      <c r="Q348" s="179"/>
      <c r="R348" s="179"/>
      <c r="S348" s="179"/>
      <c r="T348" s="179"/>
      <c r="U348" s="179"/>
      <c r="V348" s="180"/>
      <c r="W348" s="180"/>
      <c r="X348" s="179"/>
      <c r="Y348" s="179"/>
      <c r="Z348" s="179"/>
      <c r="AA348" s="78"/>
      <c r="AB348" s="179"/>
      <c r="AC348" s="179"/>
      <c r="AD348" s="81" t="s">
        <v>584</v>
      </c>
      <c r="AE348" s="179"/>
      <c r="AF348" s="179"/>
      <c r="AG348" s="179"/>
      <c r="AH348" s="81">
        <v>84289</v>
      </c>
      <c r="AI348" s="38"/>
      <c r="AJ348" s="38"/>
      <c r="AK348" s="81">
        <v>84309</v>
      </c>
      <c r="AL348" s="38"/>
      <c r="AM348" s="38"/>
      <c r="AN348" s="81">
        <v>84329</v>
      </c>
      <c r="AO348" s="38"/>
      <c r="AP348" s="38"/>
      <c r="AQ348" s="81">
        <v>84349</v>
      </c>
      <c r="AR348" s="38"/>
      <c r="AS348" s="38"/>
      <c r="AT348" s="81">
        <v>84369</v>
      </c>
      <c r="AU348" s="38"/>
      <c r="AV348" s="38"/>
      <c r="AW348" s="81">
        <v>79139</v>
      </c>
      <c r="AX348" s="38"/>
      <c r="AY348" s="38"/>
      <c r="AZ348" s="25">
        <v>116119</v>
      </c>
      <c r="BA348" s="38"/>
      <c r="BB348" s="38"/>
      <c r="BC348" s="25">
        <v>110429</v>
      </c>
      <c r="BD348" s="38"/>
      <c r="BE348" s="38"/>
      <c r="BF348" s="25"/>
      <c r="BG348" s="38"/>
      <c r="BH348" s="38"/>
      <c r="BI348" s="25"/>
      <c r="BJ348" s="38"/>
      <c r="BK348" s="38"/>
      <c r="BL348" s="25"/>
      <c r="BM348" s="38"/>
      <c r="BN348" s="38"/>
      <c r="BO348" s="25"/>
      <c r="BP348" s="38"/>
      <c r="BQ348" s="38"/>
    </row>
    <row r="349" spans="1:69" x14ac:dyDescent="0.2">
      <c r="A349" s="30" t="s">
        <v>24</v>
      </c>
      <c r="B349" s="30" t="s">
        <v>25</v>
      </c>
      <c r="C349" s="30">
        <f t="shared" si="5"/>
        <v>0</v>
      </c>
      <c r="D349" s="178"/>
      <c r="E349" s="179"/>
      <c r="F349" s="179"/>
      <c r="G349" s="179"/>
      <c r="H349" s="179"/>
      <c r="I349" s="179"/>
      <c r="J349" s="179"/>
      <c r="K349" s="179"/>
      <c r="L349" s="179"/>
      <c r="M349" s="179" t="s">
        <v>26</v>
      </c>
      <c r="N349" s="179" t="s">
        <v>26</v>
      </c>
      <c r="O349" s="179"/>
      <c r="P349" s="179"/>
      <c r="Q349" s="179"/>
      <c r="R349" s="179"/>
      <c r="S349" s="179"/>
      <c r="T349" s="179"/>
      <c r="U349" s="179"/>
      <c r="V349" s="180"/>
      <c r="W349" s="180"/>
      <c r="X349" s="179"/>
      <c r="Y349" s="179"/>
      <c r="Z349" s="179"/>
      <c r="AA349" s="78"/>
      <c r="AB349" s="179"/>
      <c r="AC349" s="179"/>
      <c r="AD349" s="81" t="s">
        <v>584</v>
      </c>
      <c r="AE349" s="179"/>
      <c r="AF349" s="179"/>
      <c r="AG349" s="179"/>
      <c r="AH349" s="81">
        <v>84289</v>
      </c>
      <c r="AI349" s="38"/>
      <c r="AJ349" s="38"/>
      <c r="AK349" s="81">
        <v>84309</v>
      </c>
      <c r="AL349" s="38"/>
      <c r="AM349" s="38"/>
      <c r="AN349" s="81">
        <v>84329</v>
      </c>
      <c r="AO349" s="38"/>
      <c r="AP349" s="38"/>
      <c r="AQ349" s="81">
        <v>84349</v>
      </c>
      <c r="AR349" s="38"/>
      <c r="AS349" s="38"/>
      <c r="AT349" s="81">
        <v>84369</v>
      </c>
      <c r="AU349" s="38"/>
      <c r="AV349" s="38"/>
      <c r="AW349" s="81">
        <v>79139</v>
      </c>
      <c r="AX349" s="38"/>
      <c r="AY349" s="38"/>
      <c r="AZ349" s="25">
        <v>116119</v>
      </c>
      <c r="BA349" s="38"/>
      <c r="BB349" s="38"/>
      <c r="BC349" s="25">
        <v>110429</v>
      </c>
      <c r="BD349" s="38"/>
      <c r="BE349" s="38"/>
      <c r="BF349" s="25"/>
      <c r="BG349" s="38"/>
      <c r="BH349" s="38"/>
      <c r="BI349" s="25"/>
      <c r="BJ349" s="38"/>
      <c r="BK349" s="38"/>
      <c r="BL349" s="25"/>
      <c r="BM349" s="38"/>
      <c r="BN349" s="38"/>
      <c r="BO349" s="25"/>
      <c r="BP349" s="38"/>
      <c r="BQ349" s="38"/>
    </row>
    <row r="350" spans="1:69" x14ac:dyDescent="0.2">
      <c r="A350" s="30" t="s">
        <v>24</v>
      </c>
      <c r="B350" s="30" t="s">
        <v>25</v>
      </c>
      <c r="C350" s="30">
        <f t="shared" si="5"/>
        <v>0</v>
      </c>
      <c r="D350" s="178"/>
      <c r="E350" s="179"/>
      <c r="F350" s="179"/>
      <c r="G350" s="179"/>
      <c r="H350" s="179"/>
      <c r="I350" s="179"/>
      <c r="J350" s="179"/>
      <c r="K350" s="179"/>
      <c r="L350" s="179"/>
      <c r="M350" s="179" t="s">
        <v>26</v>
      </c>
      <c r="N350" s="179" t="s">
        <v>26</v>
      </c>
      <c r="O350" s="179"/>
      <c r="P350" s="179"/>
      <c r="Q350" s="179"/>
      <c r="R350" s="179"/>
      <c r="S350" s="179"/>
      <c r="T350" s="179"/>
      <c r="U350" s="179"/>
      <c r="V350" s="180"/>
      <c r="W350" s="180"/>
      <c r="X350" s="179"/>
      <c r="Y350" s="179"/>
      <c r="Z350" s="179"/>
      <c r="AA350" s="78"/>
      <c r="AB350" s="179"/>
      <c r="AC350" s="179"/>
      <c r="AD350" s="81" t="s">
        <v>584</v>
      </c>
      <c r="AE350" s="179"/>
      <c r="AF350" s="179"/>
      <c r="AG350" s="179"/>
      <c r="AH350" s="81">
        <v>84289</v>
      </c>
      <c r="AI350" s="38"/>
      <c r="AJ350" s="38"/>
      <c r="AK350" s="81">
        <v>84309</v>
      </c>
      <c r="AL350" s="38"/>
      <c r="AM350" s="38"/>
      <c r="AN350" s="81">
        <v>84329</v>
      </c>
      <c r="AO350" s="38"/>
      <c r="AP350" s="38"/>
      <c r="AQ350" s="81">
        <v>84349</v>
      </c>
      <c r="AR350" s="38"/>
      <c r="AS350" s="38"/>
      <c r="AT350" s="81">
        <v>84369</v>
      </c>
      <c r="AU350" s="38"/>
      <c r="AV350" s="38"/>
      <c r="AW350" s="81">
        <v>79139</v>
      </c>
      <c r="AX350" s="38"/>
      <c r="AY350" s="38"/>
      <c r="AZ350" s="25">
        <v>116119</v>
      </c>
      <c r="BA350" s="38"/>
      <c r="BB350" s="38"/>
      <c r="BC350" s="25">
        <v>110429</v>
      </c>
      <c r="BD350" s="38"/>
      <c r="BE350" s="38"/>
      <c r="BF350" s="25"/>
      <c r="BG350" s="38"/>
      <c r="BH350" s="38"/>
      <c r="BI350" s="25"/>
      <c r="BJ350" s="38"/>
      <c r="BK350" s="38"/>
      <c r="BL350" s="25"/>
      <c r="BM350" s="38"/>
      <c r="BN350" s="38"/>
      <c r="BO350" s="25"/>
      <c r="BP350" s="38"/>
      <c r="BQ350" s="38"/>
    </row>
    <row r="351" spans="1:69" x14ac:dyDescent="0.2">
      <c r="A351" s="30" t="s">
        <v>24</v>
      </c>
      <c r="B351" s="30" t="s">
        <v>25</v>
      </c>
      <c r="C351" s="30">
        <f t="shared" si="5"/>
        <v>0</v>
      </c>
      <c r="D351" s="178"/>
      <c r="E351" s="179"/>
      <c r="F351" s="179"/>
      <c r="G351" s="179"/>
      <c r="H351" s="179"/>
      <c r="I351" s="179"/>
      <c r="J351" s="179"/>
      <c r="K351" s="179"/>
      <c r="L351" s="179"/>
      <c r="M351" s="179" t="s">
        <v>26</v>
      </c>
      <c r="N351" s="179" t="s">
        <v>26</v>
      </c>
      <c r="O351" s="179"/>
      <c r="P351" s="179"/>
      <c r="Q351" s="179"/>
      <c r="R351" s="179"/>
      <c r="S351" s="179"/>
      <c r="T351" s="179"/>
      <c r="U351" s="179"/>
      <c r="V351" s="180"/>
      <c r="W351" s="180"/>
      <c r="X351" s="179"/>
      <c r="Y351" s="179"/>
      <c r="Z351" s="179"/>
      <c r="AA351" s="78"/>
      <c r="AB351" s="179"/>
      <c r="AC351" s="179"/>
      <c r="AD351" s="81" t="s">
        <v>584</v>
      </c>
      <c r="AE351" s="179"/>
      <c r="AF351" s="179"/>
      <c r="AG351" s="179"/>
      <c r="AH351" s="81">
        <v>84289</v>
      </c>
      <c r="AI351" s="38"/>
      <c r="AJ351" s="38"/>
      <c r="AK351" s="81">
        <v>84309</v>
      </c>
      <c r="AL351" s="38"/>
      <c r="AM351" s="38"/>
      <c r="AN351" s="81">
        <v>84329</v>
      </c>
      <c r="AO351" s="38"/>
      <c r="AP351" s="38"/>
      <c r="AQ351" s="81">
        <v>84349</v>
      </c>
      <c r="AR351" s="38"/>
      <c r="AS351" s="38"/>
      <c r="AT351" s="81">
        <v>84369</v>
      </c>
      <c r="AU351" s="38"/>
      <c r="AV351" s="38"/>
      <c r="AW351" s="81">
        <v>79139</v>
      </c>
      <c r="AX351" s="38"/>
      <c r="AY351" s="38"/>
      <c r="AZ351" s="25">
        <v>116119</v>
      </c>
      <c r="BA351" s="38"/>
      <c r="BB351" s="38"/>
      <c r="BC351" s="25">
        <v>110429</v>
      </c>
      <c r="BD351" s="38"/>
      <c r="BE351" s="38"/>
      <c r="BF351" s="25"/>
      <c r="BG351" s="38"/>
      <c r="BH351" s="38"/>
      <c r="BI351" s="25"/>
      <c r="BJ351" s="38"/>
      <c r="BK351" s="38"/>
      <c r="BL351" s="25"/>
      <c r="BM351" s="38"/>
      <c r="BN351" s="38"/>
      <c r="BO351" s="25"/>
      <c r="BP351" s="38"/>
      <c r="BQ351" s="38"/>
    </row>
    <row r="352" spans="1:69" x14ac:dyDescent="0.2">
      <c r="A352" s="30" t="s">
        <v>24</v>
      </c>
      <c r="B352" s="30" t="s">
        <v>25</v>
      </c>
      <c r="C352" s="30">
        <f t="shared" si="5"/>
        <v>0</v>
      </c>
      <c r="D352" s="178"/>
      <c r="E352" s="179"/>
      <c r="F352" s="179"/>
      <c r="G352" s="179"/>
      <c r="H352" s="179"/>
      <c r="I352" s="179"/>
      <c r="J352" s="179"/>
      <c r="K352" s="179"/>
      <c r="L352" s="179"/>
      <c r="M352" s="179" t="s">
        <v>26</v>
      </c>
      <c r="N352" s="179" t="s">
        <v>26</v>
      </c>
      <c r="O352" s="179"/>
      <c r="P352" s="179"/>
      <c r="Q352" s="179"/>
      <c r="R352" s="179"/>
      <c r="S352" s="179"/>
      <c r="T352" s="179"/>
      <c r="U352" s="179"/>
      <c r="V352" s="180"/>
      <c r="W352" s="180"/>
      <c r="X352" s="179"/>
      <c r="Y352" s="179"/>
      <c r="Z352" s="179"/>
      <c r="AA352" s="78"/>
      <c r="AB352" s="179"/>
      <c r="AC352" s="179"/>
      <c r="AD352" s="81" t="s">
        <v>584</v>
      </c>
      <c r="AE352" s="179"/>
      <c r="AF352" s="179"/>
      <c r="AG352" s="179"/>
      <c r="AH352" s="81">
        <v>84289</v>
      </c>
      <c r="AI352" s="38"/>
      <c r="AJ352" s="38"/>
      <c r="AK352" s="81">
        <v>84309</v>
      </c>
      <c r="AL352" s="38"/>
      <c r="AM352" s="38"/>
      <c r="AN352" s="81">
        <v>84329</v>
      </c>
      <c r="AO352" s="38"/>
      <c r="AP352" s="38"/>
      <c r="AQ352" s="81">
        <v>84349</v>
      </c>
      <c r="AR352" s="38"/>
      <c r="AS352" s="38"/>
      <c r="AT352" s="81">
        <v>84369</v>
      </c>
      <c r="AU352" s="38"/>
      <c r="AV352" s="38"/>
      <c r="AW352" s="81">
        <v>79139</v>
      </c>
      <c r="AX352" s="38"/>
      <c r="AY352" s="38"/>
      <c r="AZ352" s="25">
        <v>116119</v>
      </c>
      <c r="BA352" s="38"/>
      <c r="BB352" s="38"/>
      <c r="BC352" s="25">
        <v>110429</v>
      </c>
      <c r="BD352" s="38"/>
      <c r="BE352" s="38"/>
      <c r="BF352" s="25"/>
      <c r="BG352" s="38"/>
      <c r="BH352" s="38"/>
      <c r="BI352" s="25"/>
      <c r="BJ352" s="38"/>
      <c r="BK352" s="38"/>
      <c r="BL352" s="25"/>
      <c r="BM352" s="38"/>
      <c r="BN352" s="38"/>
      <c r="BO352" s="25"/>
      <c r="BP352" s="38"/>
      <c r="BQ352" s="38"/>
    </row>
    <row r="353" spans="1:69" x14ac:dyDescent="0.2">
      <c r="A353" s="30" t="s">
        <v>24</v>
      </c>
      <c r="B353" s="30" t="s">
        <v>25</v>
      </c>
      <c r="C353" s="30">
        <f t="shared" si="5"/>
        <v>0</v>
      </c>
      <c r="D353" s="178"/>
      <c r="E353" s="179"/>
      <c r="F353" s="179"/>
      <c r="G353" s="179"/>
      <c r="H353" s="179"/>
      <c r="I353" s="179"/>
      <c r="J353" s="179"/>
      <c r="K353" s="179"/>
      <c r="L353" s="179"/>
      <c r="M353" s="179" t="s">
        <v>26</v>
      </c>
      <c r="N353" s="179" t="s">
        <v>26</v>
      </c>
      <c r="O353" s="179"/>
      <c r="P353" s="179"/>
      <c r="Q353" s="179"/>
      <c r="R353" s="179"/>
      <c r="S353" s="179"/>
      <c r="T353" s="179"/>
      <c r="U353" s="179"/>
      <c r="V353" s="180"/>
      <c r="W353" s="180"/>
      <c r="X353" s="179"/>
      <c r="Y353" s="179"/>
      <c r="Z353" s="179"/>
      <c r="AA353" s="78"/>
      <c r="AB353" s="179"/>
      <c r="AC353" s="179"/>
      <c r="AD353" s="81" t="s">
        <v>584</v>
      </c>
      <c r="AE353" s="179"/>
      <c r="AF353" s="179"/>
      <c r="AG353" s="179"/>
      <c r="AH353" s="81">
        <v>84289</v>
      </c>
      <c r="AI353" s="38"/>
      <c r="AJ353" s="38"/>
      <c r="AK353" s="81">
        <v>84309</v>
      </c>
      <c r="AL353" s="38"/>
      <c r="AM353" s="38"/>
      <c r="AN353" s="81">
        <v>84329</v>
      </c>
      <c r="AO353" s="38"/>
      <c r="AP353" s="38"/>
      <c r="AQ353" s="81">
        <v>84349</v>
      </c>
      <c r="AR353" s="38"/>
      <c r="AS353" s="38"/>
      <c r="AT353" s="81">
        <v>84369</v>
      </c>
      <c r="AU353" s="38"/>
      <c r="AV353" s="38"/>
      <c r="AW353" s="81">
        <v>79139</v>
      </c>
      <c r="AX353" s="38"/>
      <c r="AY353" s="38"/>
      <c r="AZ353" s="25">
        <v>116119</v>
      </c>
      <c r="BA353" s="38"/>
      <c r="BB353" s="38"/>
      <c r="BC353" s="25">
        <v>110429</v>
      </c>
      <c r="BD353" s="38"/>
      <c r="BE353" s="38"/>
      <c r="BF353" s="25"/>
      <c r="BG353" s="38"/>
      <c r="BH353" s="38"/>
      <c r="BI353" s="25"/>
      <c r="BJ353" s="38"/>
      <c r="BK353" s="38"/>
      <c r="BL353" s="25"/>
      <c r="BM353" s="38"/>
      <c r="BN353" s="38"/>
      <c r="BO353" s="25"/>
      <c r="BP353" s="38"/>
      <c r="BQ353" s="38"/>
    </row>
    <row r="354" spans="1:69" x14ac:dyDescent="0.2">
      <c r="A354" s="30" t="s">
        <v>24</v>
      </c>
      <c r="B354" s="30" t="s">
        <v>25</v>
      </c>
      <c r="C354" s="30">
        <f t="shared" si="5"/>
        <v>0</v>
      </c>
      <c r="D354" s="178"/>
      <c r="E354" s="179"/>
      <c r="F354" s="179"/>
      <c r="G354" s="179"/>
      <c r="H354" s="179"/>
      <c r="I354" s="179"/>
      <c r="J354" s="179"/>
      <c r="K354" s="179"/>
      <c r="L354" s="179"/>
      <c r="M354" s="179" t="s">
        <v>26</v>
      </c>
      <c r="N354" s="179" t="s">
        <v>26</v>
      </c>
      <c r="O354" s="179"/>
      <c r="P354" s="179"/>
      <c r="Q354" s="179"/>
      <c r="R354" s="179"/>
      <c r="S354" s="179"/>
      <c r="T354" s="179"/>
      <c r="U354" s="179"/>
      <c r="V354" s="180"/>
      <c r="W354" s="180"/>
      <c r="X354" s="179"/>
      <c r="Y354" s="179"/>
      <c r="Z354" s="179"/>
      <c r="AA354" s="78"/>
      <c r="AB354" s="179"/>
      <c r="AC354" s="179"/>
      <c r="AD354" s="81" t="s">
        <v>584</v>
      </c>
      <c r="AE354" s="179"/>
      <c r="AF354" s="179"/>
      <c r="AG354" s="179"/>
      <c r="AH354" s="81">
        <v>84289</v>
      </c>
      <c r="AI354" s="38"/>
      <c r="AJ354" s="38"/>
      <c r="AK354" s="81">
        <v>84309</v>
      </c>
      <c r="AL354" s="38"/>
      <c r="AM354" s="38"/>
      <c r="AN354" s="81">
        <v>84329</v>
      </c>
      <c r="AO354" s="38"/>
      <c r="AP354" s="38"/>
      <c r="AQ354" s="81">
        <v>84349</v>
      </c>
      <c r="AR354" s="38"/>
      <c r="AS354" s="38"/>
      <c r="AT354" s="81">
        <v>84369</v>
      </c>
      <c r="AU354" s="38"/>
      <c r="AV354" s="38"/>
      <c r="AW354" s="81">
        <v>79139</v>
      </c>
      <c r="AX354" s="38"/>
      <c r="AY354" s="38"/>
      <c r="AZ354" s="25">
        <v>116119</v>
      </c>
      <c r="BA354" s="38"/>
      <c r="BB354" s="38"/>
      <c r="BC354" s="25">
        <v>110429</v>
      </c>
      <c r="BD354" s="38"/>
      <c r="BE354" s="38"/>
      <c r="BF354" s="25"/>
      <c r="BG354" s="38"/>
      <c r="BH354" s="38"/>
      <c r="BI354" s="25"/>
      <c r="BJ354" s="38"/>
      <c r="BK354" s="38"/>
      <c r="BL354" s="25"/>
      <c r="BM354" s="38"/>
      <c r="BN354" s="38"/>
      <c r="BO354" s="25"/>
      <c r="BP354" s="38"/>
      <c r="BQ354" s="38"/>
    </row>
    <row r="355" spans="1:69" x14ac:dyDescent="0.2">
      <c r="A355" s="30" t="s">
        <v>24</v>
      </c>
      <c r="B355" s="30" t="s">
        <v>25</v>
      </c>
      <c r="C355" s="30">
        <f t="shared" si="5"/>
        <v>0</v>
      </c>
      <c r="D355" s="178"/>
      <c r="E355" s="179"/>
      <c r="F355" s="179"/>
      <c r="G355" s="179"/>
      <c r="H355" s="179"/>
      <c r="I355" s="179"/>
      <c r="J355" s="179"/>
      <c r="K355" s="179"/>
      <c r="L355" s="179"/>
      <c r="M355" s="179" t="s">
        <v>26</v>
      </c>
      <c r="N355" s="179" t="s">
        <v>26</v>
      </c>
      <c r="O355" s="179"/>
      <c r="P355" s="179"/>
      <c r="Q355" s="179"/>
      <c r="R355" s="179"/>
      <c r="S355" s="179"/>
      <c r="T355" s="179"/>
      <c r="U355" s="179"/>
      <c r="V355" s="180"/>
      <c r="W355" s="180"/>
      <c r="X355" s="179"/>
      <c r="Y355" s="179"/>
      <c r="Z355" s="179"/>
      <c r="AA355" s="78"/>
      <c r="AB355" s="179"/>
      <c r="AC355" s="179"/>
      <c r="AD355" s="81" t="s">
        <v>584</v>
      </c>
      <c r="AE355" s="179"/>
      <c r="AF355" s="179"/>
      <c r="AG355" s="179"/>
      <c r="AH355" s="81">
        <v>84289</v>
      </c>
      <c r="AI355" s="38"/>
      <c r="AJ355" s="38"/>
      <c r="AK355" s="81">
        <v>84309</v>
      </c>
      <c r="AL355" s="38"/>
      <c r="AM355" s="38"/>
      <c r="AN355" s="81">
        <v>84329</v>
      </c>
      <c r="AO355" s="38"/>
      <c r="AP355" s="38"/>
      <c r="AQ355" s="81">
        <v>84349</v>
      </c>
      <c r="AR355" s="38"/>
      <c r="AS355" s="38"/>
      <c r="AT355" s="81">
        <v>84369</v>
      </c>
      <c r="AU355" s="38"/>
      <c r="AV355" s="38"/>
      <c r="AW355" s="81">
        <v>79139</v>
      </c>
      <c r="AX355" s="38"/>
      <c r="AY355" s="38"/>
      <c r="AZ355" s="25">
        <v>116119</v>
      </c>
      <c r="BA355" s="38"/>
      <c r="BB355" s="38"/>
      <c r="BC355" s="25">
        <v>110429</v>
      </c>
      <c r="BD355" s="38"/>
      <c r="BE355" s="38"/>
      <c r="BF355" s="25"/>
      <c r="BG355" s="38"/>
      <c r="BH355" s="38"/>
      <c r="BI355" s="25"/>
      <c r="BJ355" s="38"/>
      <c r="BK355" s="38"/>
      <c r="BL355" s="25"/>
      <c r="BM355" s="38"/>
      <c r="BN355" s="38"/>
      <c r="BO355" s="25"/>
      <c r="BP355" s="38"/>
      <c r="BQ355" s="38"/>
    </row>
    <row r="356" spans="1:69" x14ac:dyDescent="0.2">
      <c r="A356" s="30" t="s">
        <v>24</v>
      </c>
      <c r="B356" s="30" t="s">
        <v>25</v>
      </c>
      <c r="C356" s="30">
        <f t="shared" si="5"/>
        <v>0</v>
      </c>
      <c r="D356" s="178"/>
      <c r="E356" s="179"/>
      <c r="F356" s="179"/>
      <c r="G356" s="179"/>
      <c r="H356" s="179"/>
      <c r="I356" s="179"/>
      <c r="J356" s="179"/>
      <c r="K356" s="179"/>
      <c r="L356" s="179"/>
      <c r="M356" s="179" t="s">
        <v>26</v>
      </c>
      <c r="N356" s="179" t="s">
        <v>26</v>
      </c>
      <c r="O356" s="179"/>
      <c r="P356" s="179"/>
      <c r="Q356" s="179"/>
      <c r="R356" s="179"/>
      <c r="S356" s="179"/>
      <c r="T356" s="179"/>
      <c r="U356" s="179"/>
      <c r="V356" s="180"/>
      <c r="W356" s="180"/>
      <c r="X356" s="179"/>
      <c r="Y356" s="179"/>
      <c r="Z356" s="179"/>
      <c r="AA356" s="78"/>
      <c r="AB356" s="179"/>
      <c r="AC356" s="179"/>
      <c r="AD356" s="81" t="s">
        <v>584</v>
      </c>
      <c r="AE356" s="179"/>
      <c r="AF356" s="179"/>
      <c r="AG356" s="179"/>
      <c r="AH356" s="81">
        <v>84289</v>
      </c>
      <c r="AI356" s="38"/>
      <c r="AJ356" s="38"/>
      <c r="AK356" s="81">
        <v>84309</v>
      </c>
      <c r="AL356" s="38"/>
      <c r="AM356" s="38"/>
      <c r="AN356" s="81">
        <v>84329</v>
      </c>
      <c r="AO356" s="38"/>
      <c r="AP356" s="38"/>
      <c r="AQ356" s="81">
        <v>84349</v>
      </c>
      <c r="AR356" s="38"/>
      <c r="AS356" s="38"/>
      <c r="AT356" s="81">
        <v>84369</v>
      </c>
      <c r="AU356" s="38"/>
      <c r="AV356" s="38"/>
      <c r="AW356" s="81">
        <v>79139</v>
      </c>
      <c r="AX356" s="38"/>
      <c r="AY356" s="38"/>
      <c r="AZ356" s="25">
        <v>116119</v>
      </c>
      <c r="BA356" s="38"/>
      <c r="BB356" s="38"/>
      <c r="BC356" s="25">
        <v>110429</v>
      </c>
      <c r="BD356" s="38"/>
      <c r="BE356" s="38"/>
      <c r="BF356" s="25"/>
      <c r="BG356" s="38"/>
      <c r="BH356" s="38"/>
      <c r="BI356" s="25"/>
      <c r="BJ356" s="38"/>
      <c r="BK356" s="38"/>
      <c r="BL356" s="25"/>
      <c r="BM356" s="38"/>
      <c r="BN356" s="38"/>
      <c r="BO356" s="25"/>
      <c r="BP356" s="38"/>
      <c r="BQ356" s="38"/>
    </row>
    <row r="357" spans="1:69" x14ac:dyDescent="0.2">
      <c r="A357" s="30" t="s">
        <v>24</v>
      </c>
      <c r="B357" s="30" t="s">
        <v>25</v>
      </c>
      <c r="C357" s="30">
        <f t="shared" si="5"/>
        <v>0</v>
      </c>
      <c r="D357" s="178"/>
      <c r="E357" s="179"/>
      <c r="F357" s="179"/>
      <c r="G357" s="179"/>
      <c r="H357" s="179"/>
      <c r="I357" s="179"/>
      <c r="J357" s="179"/>
      <c r="K357" s="179"/>
      <c r="L357" s="179"/>
      <c r="M357" s="179" t="s">
        <v>26</v>
      </c>
      <c r="N357" s="179" t="s">
        <v>26</v>
      </c>
      <c r="O357" s="179"/>
      <c r="P357" s="179"/>
      <c r="Q357" s="179"/>
      <c r="R357" s="179"/>
      <c r="S357" s="179"/>
      <c r="T357" s="179"/>
      <c r="U357" s="179"/>
      <c r="V357" s="180"/>
      <c r="W357" s="180"/>
      <c r="X357" s="179"/>
      <c r="Y357" s="179"/>
      <c r="Z357" s="179"/>
      <c r="AA357" s="78"/>
      <c r="AB357" s="179"/>
      <c r="AC357" s="179"/>
      <c r="AD357" s="81" t="s">
        <v>584</v>
      </c>
      <c r="AE357" s="179"/>
      <c r="AF357" s="179"/>
      <c r="AG357" s="179"/>
      <c r="AH357" s="81">
        <v>84289</v>
      </c>
      <c r="AI357" s="38"/>
      <c r="AJ357" s="38"/>
      <c r="AK357" s="81">
        <v>84309</v>
      </c>
      <c r="AL357" s="38"/>
      <c r="AM357" s="38"/>
      <c r="AN357" s="81">
        <v>84329</v>
      </c>
      <c r="AO357" s="38"/>
      <c r="AP357" s="38"/>
      <c r="AQ357" s="81">
        <v>84349</v>
      </c>
      <c r="AR357" s="38"/>
      <c r="AS357" s="38"/>
      <c r="AT357" s="81">
        <v>84369</v>
      </c>
      <c r="AU357" s="38"/>
      <c r="AV357" s="38"/>
      <c r="AW357" s="81">
        <v>79139</v>
      </c>
      <c r="AX357" s="38"/>
      <c r="AY357" s="38"/>
      <c r="AZ357" s="25">
        <v>116119</v>
      </c>
      <c r="BA357" s="38"/>
      <c r="BB357" s="38"/>
      <c r="BC357" s="25">
        <v>110429</v>
      </c>
      <c r="BD357" s="38"/>
      <c r="BE357" s="38"/>
      <c r="BF357" s="25"/>
      <c r="BG357" s="38"/>
      <c r="BH357" s="38"/>
      <c r="BI357" s="25"/>
      <c r="BJ357" s="38"/>
      <c r="BK357" s="38"/>
      <c r="BL357" s="25"/>
      <c r="BM357" s="38"/>
      <c r="BN357" s="38"/>
      <c r="BO357" s="25"/>
      <c r="BP357" s="38"/>
      <c r="BQ357" s="38"/>
    </row>
    <row r="358" spans="1:69" x14ac:dyDescent="0.2">
      <c r="A358" s="30" t="s">
        <v>24</v>
      </c>
      <c r="B358" s="30" t="s">
        <v>25</v>
      </c>
      <c r="C358" s="30">
        <f t="shared" si="5"/>
        <v>0</v>
      </c>
      <c r="D358" s="178"/>
      <c r="E358" s="179"/>
      <c r="F358" s="179"/>
      <c r="G358" s="179"/>
      <c r="H358" s="179"/>
      <c r="I358" s="179"/>
      <c r="J358" s="179"/>
      <c r="K358" s="179"/>
      <c r="L358" s="179"/>
      <c r="M358" s="179" t="s">
        <v>26</v>
      </c>
      <c r="N358" s="179" t="s">
        <v>26</v>
      </c>
      <c r="O358" s="179"/>
      <c r="P358" s="179"/>
      <c r="Q358" s="179"/>
      <c r="R358" s="179"/>
      <c r="S358" s="179"/>
      <c r="T358" s="179"/>
      <c r="U358" s="179"/>
      <c r="V358" s="180"/>
      <c r="W358" s="180"/>
      <c r="X358" s="179"/>
      <c r="Y358" s="179"/>
      <c r="Z358" s="179"/>
      <c r="AA358" s="78"/>
      <c r="AB358" s="179"/>
      <c r="AC358" s="179"/>
      <c r="AD358" s="81" t="s">
        <v>584</v>
      </c>
      <c r="AE358" s="179"/>
      <c r="AF358" s="179"/>
      <c r="AG358" s="179"/>
      <c r="AH358" s="81">
        <v>84289</v>
      </c>
      <c r="AI358" s="38"/>
      <c r="AJ358" s="38"/>
      <c r="AK358" s="81">
        <v>84309</v>
      </c>
      <c r="AL358" s="38"/>
      <c r="AM358" s="38"/>
      <c r="AN358" s="81">
        <v>84329</v>
      </c>
      <c r="AO358" s="38"/>
      <c r="AP358" s="38"/>
      <c r="AQ358" s="81">
        <v>84349</v>
      </c>
      <c r="AR358" s="38"/>
      <c r="AS358" s="38"/>
      <c r="AT358" s="81">
        <v>84369</v>
      </c>
      <c r="AU358" s="38"/>
      <c r="AV358" s="38"/>
      <c r="AW358" s="81">
        <v>79139</v>
      </c>
      <c r="AX358" s="38"/>
      <c r="AY358" s="38"/>
      <c r="AZ358" s="25">
        <v>116119</v>
      </c>
      <c r="BA358" s="38"/>
      <c r="BB358" s="38"/>
      <c r="BC358" s="25">
        <v>110429</v>
      </c>
      <c r="BD358" s="38"/>
      <c r="BE358" s="38"/>
      <c r="BF358" s="25"/>
      <c r="BG358" s="38"/>
      <c r="BH358" s="38"/>
      <c r="BI358" s="25"/>
      <c r="BJ358" s="38"/>
      <c r="BK358" s="38"/>
      <c r="BL358" s="25"/>
      <c r="BM358" s="38"/>
      <c r="BN358" s="38"/>
      <c r="BO358" s="25"/>
      <c r="BP358" s="38"/>
      <c r="BQ358" s="38"/>
    </row>
    <row r="359" spans="1:69" x14ac:dyDescent="0.2">
      <c r="A359" s="30" t="s">
        <v>24</v>
      </c>
      <c r="B359" s="30" t="s">
        <v>25</v>
      </c>
      <c r="C359" s="30">
        <f t="shared" si="5"/>
        <v>0</v>
      </c>
      <c r="D359" s="178"/>
      <c r="E359" s="179"/>
      <c r="F359" s="179"/>
      <c r="G359" s="179"/>
      <c r="H359" s="179"/>
      <c r="I359" s="179"/>
      <c r="J359" s="179"/>
      <c r="K359" s="179"/>
      <c r="L359" s="179"/>
      <c r="M359" s="179" t="s">
        <v>26</v>
      </c>
      <c r="N359" s="179" t="s">
        <v>26</v>
      </c>
      <c r="O359" s="179"/>
      <c r="P359" s="179"/>
      <c r="Q359" s="179"/>
      <c r="R359" s="179"/>
      <c r="S359" s="179"/>
      <c r="T359" s="179"/>
      <c r="U359" s="179"/>
      <c r="V359" s="180"/>
      <c r="W359" s="180"/>
      <c r="X359" s="179"/>
      <c r="Y359" s="179"/>
      <c r="Z359" s="179"/>
      <c r="AA359" s="78"/>
      <c r="AB359" s="179"/>
      <c r="AC359" s="179"/>
      <c r="AD359" s="81" t="s">
        <v>584</v>
      </c>
      <c r="AE359" s="179"/>
      <c r="AF359" s="179"/>
      <c r="AG359" s="179"/>
      <c r="AH359" s="81">
        <v>84289</v>
      </c>
      <c r="AI359" s="38"/>
      <c r="AJ359" s="38"/>
      <c r="AK359" s="81">
        <v>84309</v>
      </c>
      <c r="AL359" s="38"/>
      <c r="AM359" s="38"/>
      <c r="AN359" s="81">
        <v>84329</v>
      </c>
      <c r="AO359" s="38"/>
      <c r="AP359" s="38"/>
      <c r="AQ359" s="81">
        <v>84349</v>
      </c>
      <c r="AR359" s="38"/>
      <c r="AS359" s="38"/>
      <c r="AT359" s="81">
        <v>84369</v>
      </c>
      <c r="AU359" s="38"/>
      <c r="AV359" s="38"/>
      <c r="AW359" s="81">
        <v>79139</v>
      </c>
      <c r="AX359" s="38"/>
      <c r="AY359" s="38"/>
      <c r="AZ359" s="25">
        <v>116119</v>
      </c>
      <c r="BA359" s="38"/>
      <c r="BB359" s="38"/>
      <c r="BC359" s="25">
        <v>110429</v>
      </c>
      <c r="BD359" s="38"/>
      <c r="BE359" s="38"/>
      <c r="BF359" s="25"/>
      <c r="BG359" s="38"/>
      <c r="BH359" s="38"/>
      <c r="BI359" s="25"/>
      <c r="BJ359" s="38"/>
      <c r="BK359" s="38"/>
      <c r="BL359" s="25"/>
      <c r="BM359" s="38"/>
      <c r="BN359" s="38"/>
      <c r="BO359" s="25"/>
      <c r="BP359" s="38"/>
      <c r="BQ359" s="38"/>
    </row>
    <row r="360" spans="1:69" x14ac:dyDescent="0.2">
      <c r="A360" s="30" t="s">
        <v>24</v>
      </c>
      <c r="B360" s="30" t="s">
        <v>25</v>
      </c>
      <c r="C360" s="30">
        <f t="shared" si="5"/>
        <v>0</v>
      </c>
      <c r="D360" s="178"/>
      <c r="E360" s="179"/>
      <c r="F360" s="179"/>
      <c r="G360" s="179"/>
      <c r="H360" s="179"/>
      <c r="I360" s="179"/>
      <c r="J360" s="179"/>
      <c r="K360" s="179"/>
      <c r="L360" s="179"/>
      <c r="M360" s="179" t="s">
        <v>26</v>
      </c>
      <c r="N360" s="179" t="s">
        <v>26</v>
      </c>
      <c r="O360" s="179"/>
      <c r="P360" s="179"/>
      <c r="Q360" s="179"/>
      <c r="R360" s="179"/>
      <c r="S360" s="179"/>
      <c r="T360" s="179"/>
      <c r="U360" s="179"/>
      <c r="V360" s="180"/>
      <c r="W360" s="180"/>
      <c r="X360" s="179"/>
      <c r="Y360" s="179"/>
      <c r="Z360" s="179"/>
      <c r="AA360" s="78"/>
      <c r="AB360" s="179"/>
      <c r="AC360" s="179"/>
      <c r="AD360" s="81" t="s">
        <v>584</v>
      </c>
      <c r="AE360" s="179"/>
      <c r="AF360" s="179"/>
      <c r="AG360" s="179"/>
      <c r="AH360" s="81">
        <v>84289</v>
      </c>
      <c r="AI360" s="38"/>
      <c r="AJ360" s="38"/>
      <c r="AK360" s="81">
        <v>84309</v>
      </c>
      <c r="AL360" s="38"/>
      <c r="AM360" s="38"/>
      <c r="AN360" s="81">
        <v>84329</v>
      </c>
      <c r="AO360" s="38"/>
      <c r="AP360" s="38"/>
      <c r="AQ360" s="81">
        <v>84349</v>
      </c>
      <c r="AR360" s="38"/>
      <c r="AS360" s="38"/>
      <c r="AT360" s="81">
        <v>84369</v>
      </c>
      <c r="AU360" s="38"/>
      <c r="AV360" s="38"/>
      <c r="AW360" s="81">
        <v>79139</v>
      </c>
      <c r="AX360" s="38"/>
      <c r="AY360" s="38"/>
      <c r="AZ360" s="25">
        <v>116119</v>
      </c>
      <c r="BA360" s="38"/>
      <c r="BB360" s="38"/>
      <c r="BC360" s="25">
        <v>110429</v>
      </c>
      <c r="BD360" s="38"/>
      <c r="BE360" s="38"/>
      <c r="BF360" s="25"/>
      <c r="BG360" s="38"/>
      <c r="BH360" s="38"/>
      <c r="BI360" s="25"/>
      <c r="BJ360" s="38"/>
      <c r="BK360" s="38"/>
      <c r="BL360" s="25"/>
      <c r="BM360" s="38"/>
      <c r="BN360" s="38"/>
      <c r="BO360" s="25"/>
      <c r="BP360" s="38"/>
      <c r="BQ360" s="38"/>
    </row>
    <row r="361" spans="1:69" x14ac:dyDescent="0.2">
      <c r="A361" s="30" t="s">
        <v>24</v>
      </c>
      <c r="B361" s="30" t="s">
        <v>25</v>
      </c>
      <c r="C361" s="30">
        <f t="shared" si="5"/>
        <v>0</v>
      </c>
      <c r="D361" s="178"/>
      <c r="E361" s="179"/>
      <c r="F361" s="179"/>
      <c r="G361" s="179"/>
      <c r="H361" s="179"/>
      <c r="I361" s="179"/>
      <c r="J361" s="179"/>
      <c r="K361" s="179"/>
      <c r="L361" s="179"/>
      <c r="M361" s="179" t="s">
        <v>26</v>
      </c>
      <c r="N361" s="179" t="s">
        <v>26</v>
      </c>
      <c r="O361" s="179"/>
      <c r="P361" s="179"/>
      <c r="Q361" s="179"/>
      <c r="R361" s="179"/>
      <c r="S361" s="179"/>
      <c r="T361" s="179"/>
      <c r="U361" s="179"/>
      <c r="V361" s="180"/>
      <c r="W361" s="180"/>
      <c r="X361" s="179"/>
      <c r="Y361" s="179"/>
      <c r="Z361" s="179"/>
      <c r="AA361" s="78"/>
      <c r="AB361" s="179"/>
      <c r="AC361" s="179"/>
      <c r="AD361" s="81" t="s">
        <v>584</v>
      </c>
      <c r="AE361" s="179"/>
      <c r="AF361" s="179"/>
      <c r="AG361" s="179"/>
      <c r="AH361" s="81">
        <v>84289</v>
      </c>
      <c r="AI361" s="38"/>
      <c r="AJ361" s="38"/>
      <c r="AK361" s="81">
        <v>84309</v>
      </c>
      <c r="AL361" s="38"/>
      <c r="AM361" s="38"/>
      <c r="AN361" s="81">
        <v>84329</v>
      </c>
      <c r="AO361" s="38"/>
      <c r="AP361" s="38"/>
      <c r="AQ361" s="81">
        <v>84349</v>
      </c>
      <c r="AR361" s="38"/>
      <c r="AS361" s="38"/>
      <c r="AT361" s="81">
        <v>84369</v>
      </c>
      <c r="AU361" s="38"/>
      <c r="AV361" s="38"/>
      <c r="AW361" s="81">
        <v>79139</v>
      </c>
      <c r="AX361" s="38"/>
      <c r="AY361" s="38"/>
      <c r="AZ361" s="25">
        <v>116119</v>
      </c>
      <c r="BA361" s="38"/>
      <c r="BB361" s="38"/>
      <c r="BC361" s="25">
        <v>110429</v>
      </c>
      <c r="BD361" s="38"/>
      <c r="BE361" s="38"/>
      <c r="BF361" s="25"/>
      <c r="BG361" s="38"/>
      <c r="BH361" s="38"/>
      <c r="BI361" s="25"/>
      <c r="BJ361" s="38"/>
      <c r="BK361" s="38"/>
      <c r="BL361" s="25"/>
      <c r="BM361" s="38"/>
      <c r="BN361" s="38"/>
      <c r="BO361" s="25"/>
      <c r="BP361" s="38"/>
      <c r="BQ361" s="38"/>
    </row>
    <row r="362" spans="1:69" x14ac:dyDescent="0.2">
      <c r="A362" s="30" t="s">
        <v>24</v>
      </c>
      <c r="B362" s="30" t="s">
        <v>25</v>
      </c>
      <c r="C362" s="30">
        <f t="shared" si="5"/>
        <v>0</v>
      </c>
      <c r="D362" s="178"/>
      <c r="E362" s="179"/>
      <c r="F362" s="179"/>
      <c r="G362" s="179"/>
      <c r="H362" s="179"/>
      <c r="I362" s="179"/>
      <c r="J362" s="179"/>
      <c r="K362" s="179"/>
      <c r="L362" s="179"/>
      <c r="M362" s="179" t="s">
        <v>26</v>
      </c>
      <c r="N362" s="179" t="s">
        <v>26</v>
      </c>
      <c r="O362" s="179"/>
      <c r="P362" s="179"/>
      <c r="Q362" s="179"/>
      <c r="R362" s="179"/>
      <c r="S362" s="179"/>
      <c r="T362" s="179"/>
      <c r="U362" s="179"/>
      <c r="V362" s="180"/>
      <c r="W362" s="180"/>
      <c r="X362" s="179"/>
      <c r="Y362" s="179"/>
      <c r="Z362" s="179"/>
      <c r="AA362" s="78"/>
      <c r="AB362" s="179"/>
      <c r="AC362" s="179"/>
      <c r="AD362" s="81" t="s">
        <v>584</v>
      </c>
      <c r="AE362" s="179"/>
      <c r="AF362" s="179"/>
      <c r="AG362" s="179"/>
      <c r="AH362" s="81">
        <v>84289</v>
      </c>
      <c r="AI362" s="38"/>
      <c r="AJ362" s="38"/>
      <c r="AK362" s="81">
        <v>84309</v>
      </c>
      <c r="AL362" s="38"/>
      <c r="AM362" s="38"/>
      <c r="AN362" s="81">
        <v>84329</v>
      </c>
      <c r="AO362" s="38"/>
      <c r="AP362" s="38"/>
      <c r="AQ362" s="81">
        <v>84349</v>
      </c>
      <c r="AR362" s="38"/>
      <c r="AS362" s="38"/>
      <c r="AT362" s="81">
        <v>84369</v>
      </c>
      <c r="AU362" s="38"/>
      <c r="AV362" s="38"/>
      <c r="AW362" s="81">
        <v>79139</v>
      </c>
      <c r="AX362" s="38"/>
      <c r="AY362" s="38"/>
      <c r="AZ362" s="25">
        <v>116119</v>
      </c>
      <c r="BA362" s="38"/>
      <c r="BB362" s="38"/>
      <c r="BC362" s="25">
        <v>110429</v>
      </c>
      <c r="BD362" s="38"/>
      <c r="BE362" s="38"/>
      <c r="BF362" s="25"/>
      <c r="BG362" s="38"/>
      <c r="BH362" s="38"/>
      <c r="BI362" s="25"/>
      <c r="BJ362" s="38"/>
      <c r="BK362" s="38"/>
      <c r="BL362" s="25"/>
      <c r="BM362" s="38"/>
      <c r="BN362" s="38"/>
      <c r="BO362" s="25"/>
      <c r="BP362" s="38"/>
      <c r="BQ362" s="38"/>
    </row>
    <row r="363" spans="1:69" x14ac:dyDescent="0.2">
      <c r="A363" s="30" t="s">
        <v>24</v>
      </c>
      <c r="B363" s="30" t="s">
        <v>25</v>
      </c>
      <c r="C363" s="30">
        <f t="shared" si="5"/>
        <v>0</v>
      </c>
      <c r="D363" s="178"/>
      <c r="E363" s="179"/>
      <c r="F363" s="179"/>
      <c r="G363" s="179"/>
      <c r="H363" s="179"/>
      <c r="I363" s="179"/>
      <c r="J363" s="179"/>
      <c r="K363" s="179"/>
      <c r="L363" s="179"/>
      <c r="M363" s="179" t="s">
        <v>26</v>
      </c>
      <c r="N363" s="179" t="s">
        <v>26</v>
      </c>
      <c r="O363" s="179"/>
      <c r="P363" s="179"/>
      <c r="Q363" s="179"/>
      <c r="R363" s="179"/>
      <c r="S363" s="179"/>
      <c r="T363" s="179"/>
      <c r="U363" s="179"/>
      <c r="V363" s="180"/>
      <c r="W363" s="180"/>
      <c r="X363" s="179"/>
      <c r="Y363" s="179"/>
      <c r="Z363" s="179"/>
      <c r="AA363" s="78"/>
      <c r="AB363" s="179"/>
      <c r="AC363" s="179"/>
      <c r="AD363" s="81" t="s">
        <v>584</v>
      </c>
      <c r="AE363" s="179"/>
      <c r="AF363" s="179"/>
      <c r="AG363" s="179"/>
      <c r="AH363" s="81">
        <v>84289</v>
      </c>
      <c r="AI363" s="38"/>
      <c r="AJ363" s="38"/>
      <c r="AK363" s="81">
        <v>84309</v>
      </c>
      <c r="AL363" s="38"/>
      <c r="AM363" s="38"/>
      <c r="AN363" s="81">
        <v>84329</v>
      </c>
      <c r="AO363" s="38"/>
      <c r="AP363" s="38"/>
      <c r="AQ363" s="81">
        <v>84349</v>
      </c>
      <c r="AR363" s="38"/>
      <c r="AS363" s="38"/>
      <c r="AT363" s="81">
        <v>84369</v>
      </c>
      <c r="AU363" s="38"/>
      <c r="AV363" s="38"/>
      <c r="AW363" s="81">
        <v>79139</v>
      </c>
      <c r="AX363" s="38"/>
      <c r="AY363" s="38"/>
      <c r="AZ363" s="25">
        <v>116119</v>
      </c>
      <c r="BA363" s="38"/>
      <c r="BB363" s="38"/>
      <c r="BC363" s="25">
        <v>110429</v>
      </c>
      <c r="BD363" s="38"/>
      <c r="BE363" s="38"/>
      <c r="BF363" s="25"/>
      <c r="BG363" s="38"/>
      <c r="BH363" s="38"/>
      <c r="BI363" s="25"/>
      <c r="BJ363" s="38"/>
      <c r="BK363" s="38"/>
      <c r="BL363" s="25"/>
      <c r="BM363" s="38"/>
      <c r="BN363" s="38"/>
      <c r="BO363" s="25"/>
      <c r="BP363" s="38"/>
      <c r="BQ363" s="38"/>
    </row>
    <row r="364" spans="1:69" x14ac:dyDescent="0.2">
      <c r="A364" s="30" t="s">
        <v>24</v>
      </c>
      <c r="B364" s="30" t="s">
        <v>25</v>
      </c>
      <c r="C364" s="30">
        <f t="shared" si="5"/>
        <v>0</v>
      </c>
      <c r="D364" s="178"/>
      <c r="E364" s="179"/>
      <c r="F364" s="179"/>
      <c r="G364" s="179"/>
      <c r="H364" s="179"/>
      <c r="I364" s="179"/>
      <c r="J364" s="179"/>
      <c r="K364" s="179"/>
      <c r="L364" s="179"/>
      <c r="M364" s="179" t="s">
        <v>26</v>
      </c>
      <c r="N364" s="179" t="s">
        <v>26</v>
      </c>
      <c r="O364" s="179"/>
      <c r="P364" s="179"/>
      <c r="Q364" s="179"/>
      <c r="R364" s="179"/>
      <c r="S364" s="179"/>
      <c r="T364" s="179"/>
      <c r="U364" s="179"/>
      <c r="V364" s="180"/>
      <c r="W364" s="180"/>
      <c r="X364" s="179"/>
      <c r="Y364" s="179"/>
      <c r="Z364" s="179"/>
      <c r="AA364" s="78"/>
      <c r="AB364" s="179"/>
      <c r="AC364" s="179"/>
      <c r="AD364" s="81" t="s">
        <v>584</v>
      </c>
      <c r="AE364" s="179"/>
      <c r="AF364" s="179"/>
      <c r="AG364" s="179"/>
      <c r="AH364" s="81">
        <v>84289</v>
      </c>
      <c r="AI364" s="38"/>
      <c r="AJ364" s="38"/>
      <c r="AK364" s="81">
        <v>84309</v>
      </c>
      <c r="AL364" s="38"/>
      <c r="AM364" s="38"/>
      <c r="AN364" s="81">
        <v>84329</v>
      </c>
      <c r="AO364" s="38"/>
      <c r="AP364" s="38"/>
      <c r="AQ364" s="81">
        <v>84349</v>
      </c>
      <c r="AR364" s="38"/>
      <c r="AS364" s="38"/>
      <c r="AT364" s="81">
        <v>84369</v>
      </c>
      <c r="AU364" s="38"/>
      <c r="AV364" s="38"/>
      <c r="AW364" s="81">
        <v>79139</v>
      </c>
      <c r="AX364" s="38"/>
      <c r="AY364" s="38"/>
      <c r="AZ364" s="25">
        <v>116119</v>
      </c>
      <c r="BA364" s="38"/>
      <c r="BB364" s="38"/>
      <c r="BC364" s="25">
        <v>110429</v>
      </c>
      <c r="BD364" s="38"/>
      <c r="BE364" s="38"/>
      <c r="BF364" s="25"/>
      <c r="BG364" s="38"/>
      <c r="BH364" s="38"/>
      <c r="BI364" s="25"/>
      <c r="BJ364" s="38"/>
      <c r="BK364" s="38"/>
      <c r="BL364" s="25"/>
      <c r="BM364" s="38"/>
      <c r="BN364" s="38"/>
      <c r="BO364" s="25"/>
      <c r="BP364" s="38"/>
      <c r="BQ364" s="38"/>
    </row>
    <row r="365" spans="1:69" x14ac:dyDescent="0.2">
      <c r="A365" s="30" t="s">
        <v>24</v>
      </c>
      <c r="B365" s="30" t="s">
        <v>25</v>
      </c>
      <c r="C365" s="30">
        <f t="shared" si="5"/>
        <v>0</v>
      </c>
      <c r="D365" s="178"/>
      <c r="E365" s="179"/>
      <c r="F365" s="179"/>
      <c r="G365" s="179"/>
      <c r="H365" s="179"/>
      <c r="I365" s="179"/>
      <c r="J365" s="179"/>
      <c r="K365" s="179"/>
      <c r="L365" s="179"/>
      <c r="M365" s="179" t="s">
        <v>26</v>
      </c>
      <c r="N365" s="179" t="s">
        <v>26</v>
      </c>
      <c r="O365" s="179"/>
      <c r="P365" s="179"/>
      <c r="Q365" s="179"/>
      <c r="R365" s="179"/>
      <c r="S365" s="179"/>
      <c r="T365" s="179"/>
      <c r="U365" s="179"/>
      <c r="V365" s="180"/>
      <c r="W365" s="180"/>
      <c r="X365" s="179"/>
      <c r="Y365" s="179"/>
      <c r="Z365" s="179"/>
      <c r="AA365" s="78"/>
      <c r="AB365" s="179"/>
      <c r="AC365" s="179"/>
      <c r="AD365" s="81" t="s">
        <v>584</v>
      </c>
      <c r="AE365" s="179"/>
      <c r="AF365" s="179"/>
      <c r="AG365" s="179"/>
      <c r="AH365" s="81">
        <v>84289</v>
      </c>
      <c r="AI365" s="38"/>
      <c r="AJ365" s="38"/>
      <c r="AK365" s="81">
        <v>84309</v>
      </c>
      <c r="AL365" s="38"/>
      <c r="AM365" s="38"/>
      <c r="AN365" s="81">
        <v>84329</v>
      </c>
      <c r="AO365" s="38"/>
      <c r="AP365" s="38"/>
      <c r="AQ365" s="81">
        <v>84349</v>
      </c>
      <c r="AR365" s="38"/>
      <c r="AS365" s="38"/>
      <c r="AT365" s="81">
        <v>84369</v>
      </c>
      <c r="AU365" s="38"/>
      <c r="AV365" s="38"/>
      <c r="AW365" s="81">
        <v>79139</v>
      </c>
      <c r="AX365" s="38"/>
      <c r="AY365" s="38"/>
      <c r="AZ365" s="25">
        <v>116119</v>
      </c>
      <c r="BA365" s="38"/>
      <c r="BB365" s="38"/>
      <c r="BC365" s="25">
        <v>110429</v>
      </c>
      <c r="BD365" s="38"/>
      <c r="BE365" s="38"/>
      <c r="BF365" s="25"/>
      <c r="BG365" s="38"/>
      <c r="BH365" s="38"/>
      <c r="BI365" s="25"/>
      <c r="BJ365" s="38"/>
      <c r="BK365" s="38"/>
      <c r="BL365" s="25"/>
      <c r="BM365" s="38"/>
      <c r="BN365" s="38"/>
      <c r="BO365" s="25"/>
      <c r="BP365" s="38"/>
      <c r="BQ365" s="38"/>
    </row>
    <row r="366" spans="1:69" x14ac:dyDescent="0.2">
      <c r="A366" s="30" t="s">
        <v>24</v>
      </c>
      <c r="B366" s="30" t="s">
        <v>25</v>
      </c>
      <c r="C366" s="30">
        <f t="shared" si="5"/>
        <v>0</v>
      </c>
      <c r="D366" s="178"/>
      <c r="E366" s="179"/>
      <c r="F366" s="179"/>
      <c r="G366" s="179"/>
      <c r="H366" s="179"/>
      <c r="I366" s="179"/>
      <c r="J366" s="179"/>
      <c r="K366" s="179"/>
      <c r="L366" s="179"/>
      <c r="M366" s="179" t="s">
        <v>26</v>
      </c>
      <c r="N366" s="179" t="s">
        <v>26</v>
      </c>
      <c r="O366" s="179"/>
      <c r="P366" s="179"/>
      <c r="Q366" s="179"/>
      <c r="R366" s="179"/>
      <c r="S366" s="179"/>
      <c r="T366" s="179"/>
      <c r="U366" s="179"/>
      <c r="V366" s="180"/>
      <c r="W366" s="180"/>
      <c r="X366" s="179"/>
      <c r="Y366" s="179"/>
      <c r="Z366" s="179"/>
      <c r="AA366" s="78"/>
      <c r="AB366" s="179"/>
      <c r="AC366" s="179"/>
      <c r="AD366" s="81" t="s">
        <v>584</v>
      </c>
      <c r="AE366" s="179"/>
      <c r="AF366" s="179"/>
      <c r="AG366" s="179"/>
      <c r="AH366" s="81">
        <v>84289</v>
      </c>
      <c r="AI366" s="38"/>
      <c r="AJ366" s="38"/>
      <c r="AK366" s="81">
        <v>84309</v>
      </c>
      <c r="AL366" s="38"/>
      <c r="AM366" s="38"/>
      <c r="AN366" s="81">
        <v>84329</v>
      </c>
      <c r="AO366" s="38"/>
      <c r="AP366" s="38"/>
      <c r="AQ366" s="81">
        <v>84349</v>
      </c>
      <c r="AR366" s="38"/>
      <c r="AS366" s="38"/>
      <c r="AT366" s="81">
        <v>84369</v>
      </c>
      <c r="AU366" s="38"/>
      <c r="AV366" s="38"/>
      <c r="AW366" s="81">
        <v>79139</v>
      </c>
      <c r="AX366" s="38"/>
      <c r="AY366" s="38"/>
      <c r="AZ366" s="25">
        <v>116119</v>
      </c>
      <c r="BA366" s="38"/>
      <c r="BB366" s="38"/>
      <c r="BC366" s="25">
        <v>110429</v>
      </c>
      <c r="BD366" s="38"/>
      <c r="BE366" s="38"/>
      <c r="BF366" s="25"/>
      <c r="BG366" s="38"/>
      <c r="BH366" s="38"/>
      <c r="BI366" s="25"/>
      <c r="BJ366" s="38"/>
      <c r="BK366" s="38"/>
      <c r="BL366" s="25"/>
      <c r="BM366" s="38"/>
      <c r="BN366" s="38"/>
      <c r="BO366" s="25"/>
      <c r="BP366" s="38"/>
      <c r="BQ366" s="38"/>
    </row>
    <row r="367" spans="1:69" x14ac:dyDescent="0.2">
      <c r="A367" s="30" t="s">
        <v>24</v>
      </c>
      <c r="B367" s="30" t="s">
        <v>25</v>
      </c>
      <c r="C367" s="30">
        <f t="shared" si="5"/>
        <v>0</v>
      </c>
      <c r="D367" s="178"/>
      <c r="E367" s="179"/>
      <c r="F367" s="179"/>
      <c r="G367" s="179"/>
      <c r="H367" s="179"/>
      <c r="I367" s="179"/>
      <c r="J367" s="179"/>
      <c r="K367" s="179"/>
      <c r="L367" s="179"/>
      <c r="M367" s="179" t="s">
        <v>26</v>
      </c>
      <c r="N367" s="179" t="s">
        <v>26</v>
      </c>
      <c r="O367" s="179"/>
      <c r="P367" s="179"/>
      <c r="Q367" s="179"/>
      <c r="R367" s="179"/>
      <c r="S367" s="179"/>
      <c r="T367" s="179"/>
      <c r="U367" s="179"/>
      <c r="V367" s="180"/>
      <c r="W367" s="180"/>
      <c r="X367" s="179"/>
      <c r="Y367" s="179"/>
      <c r="Z367" s="179"/>
      <c r="AA367" s="78"/>
      <c r="AB367" s="179"/>
      <c r="AC367" s="179"/>
      <c r="AD367" s="81" t="s">
        <v>584</v>
      </c>
      <c r="AE367" s="179"/>
      <c r="AF367" s="179"/>
      <c r="AG367" s="179"/>
      <c r="AH367" s="81">
        <v>84289</v>
      </c>
      <c r="AI367" s="38"/>
      <c r="AJ367" s="38"/>
      <c r="AK367" s="81">
        <v>84309</v>
      </c>
      <c r="AL367" s="38"/>
      <c r="AM367" s="38"/>
      <c r="AN367" s="81">
        <v>84329</v>
      </c>
      <c r="AO367" s="38"/>
      <c r="AP367" s="38"/>
      <c r="AQ367" s="81">
        <v>84349</v>
      </c>
      <c r="AR367" s="38"/>
      <c r="AS367" s="38"/>
      <c r="AT367" s="81">
        <v>84369</v>
      </c>
      <c r="AU367" s="38"/>
      <c r="AV367" s="38"/>
      <c r="AW367" s="81">
        <v>79139</v>
      </c>
      <c r="AX367" s="38"/>
      <c r="AY367" s="38"/>
      <c r="AZ367" s="25">
        <v>116119</v>
      </c>
      <c r="BA367" s="38"/>
      <c r="BB367" s="38"/>
      <c r="BC367" s="25">
        <v>110429</v>
      </c>
      <c r="BD367" s="38"/>
      <c r="BE367" s="38"/>
      <c r="BF367" s="25"/>
      <c r="BG367" s="38"/>
      <c r="BH367" s="38"/>
      <c r="BI367" s="25"/>
      <c r="BJ367" s="38"/>
      <c r="BK367" s="38"/>
      <c r="BL367" s="25"/>
      <c r="BM367" s="38"/>
      <c r="BN367" s="38"/>
      <c r="BO367" s="25"/>
      <c r="BP367" s="38"/>
      <c r="BQ367" s="38"/>
    </row>
    <row r="368" spans="1:69" x14ac:dyDescent="0.2">
      <c r="A368" s="30" t="s">
        <v>24</v>
      </c>
      <c r="B368" s="30" t="s">
        <v>25</v>
      </c>
      <c r="C368" s="30">
        <f t="shared" si="5"/>
        <v>0</v>
      </c>
      <c r="D368" s="178"/>
      <c r="E368" s="179"/>
      <c r="F368" s="179"/>
      <c r="G368" s="179"/>
      <c r="H368" s="179"/>
      <c r="I368" s="179"/>
      <c r="J368" s="179"/>
      <c r="K368" s="179"/>
      <c r="L368" s="179"/>
      <c r="M368" s="179" t="s">
        <v>26</v>
      </c>
      <c r="N368" s="179" t="s">
        <v>26</v>
      </c>
      <c r="O368" s="179"/>
      <c r="P368" s="179"/>
      <c r="Q368" s="179"/>
      <c r="R368" s="179"/>
      <c r="S368" s="179"/>
      <c r="T368" s="179"/>
      <c r="U368" s="179"/>
      <c r="V368" s="180"/>
      <c r="W368" s="180"/>
      <c r="X368" s="179"/>
      <c r="Y368" s="179"/>
      <c r="Z368" s="179"/>
      <c r="AA368" s="78"/>
      <c r="AB368" s="179"/>
      <c r="AC368" s="179"/>
      <c r="AD368" s="81" t="s">
        <v>584</v>
      </c>
      <c r="AE368" s="179"/>
      <c r="AF368" s="179"/>
      <c r="AG368" s="179"/>
      <c r="AH368" s="81">
        <v>84289</v>
      </c>
      <c r="AI368" s="38"/>
      <c r="AJ368" s="38"/>
      <c r="AK368" s="81">
        <v>84309</v>
      </c>
      <c r="AL368" s="38"/>
      <c r="AM368" s="38"/>
      <c r="AN368" s="81">
        <v>84329</v>
      </c>
      <c r="AO368" s="38"/>
      <c r="AP368" s="38"/>
      <c r="AQ368" s="81">
        <v>84349</v>
      </c>
      <c r="AR368" s="38"/>
      <c r="AS368" s="38"/>
      <c r="AT368" s="81">
        <v>84369</v>
      </c>
      <c r="AU368" s="38"/>
      <c r="AV368" s="38"/>
      <c r="AW368" s="81">
        <v>79139</v>
      </c>
      <c r="AX368" s="38"/>
      <c r="AY368" s="38"/>
      <c r="AZ368" s="25">
        <v>116119</v>
      </c>
      <c r="BA368" s="38"/>
      <c r="BB368" s="38"/>
      <c r="BC368" s="25">
        <v>110429</v>
      </c>
      <c r="BD368" s="38"/>
      <c r="BE368" s="38"/>
      <c r="BF368" s="25"/>
      <c r="BG368" s="38"/>
      <c r="BH368" s="38"/>
      <c r="BI368" s="25"/>
      <c r="BJ368" s="38"/>
      <c r="BK368" s="38"/>
      <c r="BL368" s="25"/>
      <c r="BM368" s="38"/>
      <c r="BN368" s="38"/>
      <c r="BO368" s="25"/>
      <c r="BP368" s="38"/>
      <c r="BQ368" s="38"/>
    </row>
    <row r="369" spans="1:69" x14ac:dyDescent="0.2">
      <c r="A369" s="30" t="s">
        <v>24</v>
      </c>
      <c r="B369" s="30" t="s">
        <v>25</v>
      </c>
      <c r="C369" s="30">
        <f t="shared" si="5"/>
        <v>0</v>
      </c>
      <c r="D369" s="178"/>
      <c r="E369" s="179"/>
      <c r="F369" s="179"/>
      <c r="G369" s="179"/>
      <c r="H369" s="179"/>
      <c r="I369" s="179"/>
      <c r="J369" s="179"/>
      <c r="K369" s="179"/>
      <c r="L369" s="179"/>
      <c r="M369" s="179" t="s">
        <v>26</v>
      </c>
      <c r="N369" s="179" t="s">
        <v>26</v>
      </c>
      <c r="O369" s="179"/>
      <c r="P369" s="179"/>
      <c r="Q369" s="179"/>
      <c r="R369" s="179"/>
      <c r="S369" s="179"/>
      <c r="T369" s="179"/>
      <c r="U369" s="179"/>
      <c r="V369" s="180"/>
      <c r="W369" s="180"/>
      <c r="X369" s="179"/>
      <c r="Y369" s="179"/>
      <c r="Z369" s="179"/>
      <c r="AA369" s="78"/>
      <c r="AB369" s="179"/>
      <c r="AC369" s="179"/>
      <c r="AD369" s="81" t="s">
        <v>584</v>
      </c>
      <c r="AE369" s="179"/>
      <c r="AF369" s="179"/>
      <c r="AG369" s="179"/>
      <c r="AH369" s="81">
        <v>84289</v>
      </c>
      <c r="AI369" s="38"/>
      <c r="AJ369" s="38"/>
      <c r="AK369" s="81">
        <v>84309</v>
      </c>
      <c r="AL369" s="38"/>
      <c r="AM369" s="38"/>
      <c r="AN369" s="81">
        <v>84329</v>
      </c>
      <c r="AO369" s="38"/>
      <c r="AP369" s="38"/>
      <c r="AQ369" s="81">
        <v>84349</v>
      </c>
      <c r="AR369" s="38"/>
      <c r="AS369" s="38"/>
      <c r="AT369" s="81">
        <v>84369</v>
      </c>
      <c r="AU369" s="38"/>
      <c r="AV369" s="38"/>
      <c r="AW369" s="81">
        <v>79139</v>
      </c>
      <c r="AX369" s="38"/>
      <c r="AY369" s="38"/>
      <c r="AZ369" s="25">
        <v>116119</v>
      </c>
      <c r="BA369" s="38"/>
      <c r="BB369" s="38"/>
      <c r="BC369" s="25">
        <v>110429</v>
      </c>
      <c r="BD369" s="38"/>
      <c r="BE369" s="38"/>
      <c r="BF369" s="25"/>
      <c r="BG369" s="38"/>
      <c r="BH369" s="38"/>
      <c r="BI369" s="25"/>
      <c r="BJ369" s="38"/>
      <c r="BK369" s="38"/>
      <c r="BL369" s="25"/>
      <c r="BM369" s="38"/>
      <c r="BN369" s="38"/>
      <c r="BO369" s="25"/>
      <c r="BP369" s="38"/>
      <c r="BQ369" s="38"/>
    </row>
    <row r="370" spans="1:69" x14ac:dyDescent="0.2">
      <c r="A370" s="30" t="s">
        <v>24</v>
      </c>
      <c r="B370" s="30" t="s">
        <v>25</v>
      </c>
      <c r="C370" s="30">
        <f t="shared" si="5"/>
        <v>0</v>
      </c>
      <c r="D370" s="178"/>
      <c r="E370" s="179"/>
      <c r="F370" s="179"/>
      <c r="G370" s="179"/>
      <c r="H370" s="179"/>
      <c r="I370" s="179"/>
      <c r="J370" s="179"/>
      <c r="K370" s="179"/>
      <c r="L370" s="179"/>
      <c r="M370" s="179" t="s">
        <v>26</v>
      </c>
      <c r="N370" s="179" t="s">
        <v>26</v>
      </c>
      <c r="O370" s="179"/>
      <c r="P370" s="179"/>
      <c r="Q370" s="179"/>
      <c r="R370" s="179"/>
      <c r="S370" s="179"/>
      <c r="T370" s="179"/>
      <c r="U370" s="179"/>
      <c r="V370" s="180"/>
      <c r="W370" s="180"/>
      <c r="X370" s="179"/>
      <c r="Y370" s="179"/>
      <c r="Z370" s="179"/>
      <c r="AA370" s="78"/>
      <c r="AB370" s="179"/>
      <c r="AC370" s="179"/>
      <c r="AD370" s="81" t="s">
        <v>584</v>
      </c>
      <c r="AE370" s="179"/>
      <c r="AF370" s="179"/>
      <c r="AG370" s="179"/>
      <c r="AH370" s="81">
        <v>84289</v>
      </c>
      <c r="AI370" s="38"/>
      <c r="AJ370" s="38"/>
      <c r="AK370" s="81">
        <v>84309</v>
      </c>
      <c r="AL370" s="38"/>
      <c r="AM370" s="38"/>
      <c r="AN370" s="81">
        <v>84329</v>
      </c>
      <c r="AO370" s="38"/>
      <c r="AP370" s="38"/>
      <c r="AQ370" s="81">
        <v>84349</v>
      </c>
      <c r="AR370" s="38"/>
      <c r="AS370" s="38"/>
      <c r="AT370" s="81">
        <v>84369</v>
      </c>
      <c r="AU370" s="38"/>
      <c r="AV370" s="38"/>
      <c r="AW370" s="81">
        <v>79139</v>
      </c>
      <c r="AX370" s="38"/>
      <c r="AY370" s="38"/>
      <c r="AZ370" s="25">
        <v>116119</v>
      </c>
      <c r="BA370" s="38"/>
      <c r="BB370" s="38"/>
      <c r="BC370" s="25">
        <v>110429</v>
      </c>
      <c r="BD370" s="38"/>
      <c r="BE370" s="38"/>
      <c r="BF370" s="25"/>
      <c r="BG370" s="38"/>
      <c r="BH370" s="38"/>
      <c r="BI370" s="25"/>
      <c r="BJ370" s="38"/>
      <c r="BK370" s="38"/>
      <c r="BL370" s="25"/>
      <c r="BM370" s="38"/>
      <c r="BN370" s="38"/>
      <c r="BO370" s="25"/>
      <c r="BP370" s="38"/>
      <c r="BQ370" s="38"/>
    </row>
    <row r="371" spans="1:69" x14ac:dyDescent="0.2">
      <c r="A371" s="30" t="s">
        <v>24</v>
      </c>
      <c r="B371" s="30" t="s">
        <v>25</v>
      </c>
      <c r="C371" s="30">
        <f t="shared" si="5"/>
        <v>0</v>
      </c>
      <c r="D371" s="178"/>
      <c r="E371" s="179"/>
      <c r="F371" s="179"/>
      <c r="G371" s="179"/>
      <c r="H371" s="179"/>
      <c r="I371" s="179"/>
      <c r="J371" s="179"/>
      <c r="K371" s="179"/>
      <c r="L371" s="179"/>
      <c r="M371" s="179" t="s">
        <v>26</v>
      </c>
      <c r="N371" s="179" t="s">
        <v>26</v>
      </c>
      <c r="O371" s="179"/>
      <c r="P371" s="179"/>
      <c r="Q371" s="179"/>
      <c r="R371" s="179"/>
      <c r="S371" s="179"/>
      <c r="T371" s="179"/>
      <c r="U371" s="179"/>
      <c r="V371" s="180"/>
      <c r="W371" s="180"/>
      <c r="X371" s="179"/>
      <c r="Y371" s="179"/>
      <c r="Z371" s="179"/>
      <c r="AA371" s="78"/>
      <c r="AB371" s="179"/>
      <c r="AC371" s="179"/>
      <c r="AD371" s="81" t="s">
        <v>584</v>
      </c>
      <c r="AE371" s="179"/>
      <c r="AF371" s="179"/>
      <c r="AG371" s="179"/>
      <c r="AH371" s="81">
        <v>84289</v>
      </c>
      <c r="AI371" s="38"/>
      <c r="AJ371" s="38"/>
      <c r="AK371" s="81">
        <v>84309</v>
      </c>
      <c r="AL371" s="38"/>
      <c r="AM371" s="38"/>
      <c r="AN371" s="81">
        <v>84329</v>
      </c>
      <c r="AO371" s="38"/>
      <c r="AP371" s="38"/>
      <c r="AQ371" s="81">
        <v>84349</v>
      </c>
      <c r="AR371" s="38"/>
      <c r="AS371" s="38"/>
      <c r="AT371" s="81">
        <v>84369</v>
      </c>
      <c r="AU371" s="38"/>
      <c r="AV371" s="38"/>
      <c r="AW371" s="81">
        <v>79139</v>
      </c>
      <c r="AX371" s="38"/>
      <c r="AY371" s="38"/>
      <c r="AZ371" s="25">
        <v>116119</v>
      </c>
      <c r="BA371" s="38"/>
      <c r="BB371" s="38"/>
      <c r="BC371" s="25">
        <v>110429</v>
      </c>
      <c r="BD371" s="38"/>
      <c r="BE371" s="38"/>
      <c r="BF371" s="25"/>
      <c r="BG371" s="38"/>
      <c r="BH371" s="38"/>
      <c r="BI371" s="25"/>
      <c r="BJ371" s="38"/>
      <c r="BK371" s="38"/>
      <c r="BL371" s="25"/>
      <c r="BM371" s="38"/>
      <c r="BN371" s="38"/>
      <c r="BO371" s="25"/>
      <c r="BP371" s="38"/>
      <c r="BQ371" s="38"/>
    </row>
    <row r="372" spans="1:69" x14ac:dyDescent="0.2">
      <c r="A372" s="30" t="s">
        <v>24</v>
      </c>
      <c r="B372" s="30" t="s">
        <v>25</v>
      </c>
      <c r="C372" s="30">
        <f t="shared" si="5"/>
        <v>0</v>
      </c>
      <c r="D372" s="178"/>
      <c r="E372" s="179"/>
      <c r="F372" s="179"/>
      <c r="G372" s="179"/>
      <c r="H372" s="179"/>
      <c r="I372" s="179"/>
      <c r="J372" s="179"/>
      <c r="K372" s="179"/>
      <c r="L372" s="179"/>
      <c r="M372" s="179" t="s">
        <v>26</v>
      </c>
      <c r="N372" s="179" t="s">
        <v>26</v>
      </c>
      <c r="O372" s="179"/>
      <c r="P372" s="179"/>
      <c r="Q372" s="179"/>
      <c r="R372" s="179"/>
      <c r="S372" s="179"/>
      <c r="T372" s="179"/>
      <c r="U372" s="179"/>
      <c r="V372" s="180"/>
      <c r="W372" s="180"/>
      <c r="X372" s="179"/>
      <c r="Y372" s="179"/>
      <c r="Z372" s="179"/>
      <c r="AA372" s="78"/>
      <c r="AB372" s="179"/>
      <c r="AC372" s="179"/>
      <c r="AD372" s="81" t="s">
        <v>584</v>
      </c>
      <c r="AE372" s="179"/>
      <c r="AF372" s="179"/>
      <c r="AG372" s="179"/>
      <c r="AH372" s="81">
        <v>84289</v>
      </c>
      <c r="AI372" s="38"/>
      <c r="AJ372" s="38"/>
      <c r="AK372" s="81">
        <v>84309</v>
      </c>
      <c r="AL372" s="38"/>
      <c r="AM372" s="38"/>
      <c r="AN372" s="81">
        <v>84329</v>
      </c>
      <c r="AO372" s="38"/>
      <c r="AP372" s="38"/>
      <c r="AQ372" s="81">
        <v>84349</v>
      </c>
      <c r="AR372" s="38"/>
      <c r="AS372" s="38"/>
      <c r="AT372" s="81">
        <v>84369</v>
      </c>
      <c r="AU372" s="38"/>
      <c r="AV372" s="38"/>
      <c r="AW372" s="81">
        <v>79139</v>
      </c>
      <c r="AX372" s="38"/>
      <c r="AY372" s="38"/>
      <c r="AZ372" s="25">
        <v>116119</v>
      </c>
      <c r="BA372" s="38"/>
      <c r="BB372" s="38"/>
      <c r="BC372" s="25">
        <v>110429</v>
      </c>
      <c r="BD372" s="38"/>
      <c r="BE372" s="38"/>
      <c r="BF372" s="25"/>
      <c r="BG372" s="38"/>
      <c r="BH372" s="38"/>
      <c r="BI372" s="25"/>
      <c r="BJ372" s="38"/>
      <c r="BK372" s="38"/>
      <c r="BL372" s="25"/>
      <c r="BM372" s="38"/>
      <c r="BN372" s="38"/>
      <c r="BO372" s="25"/>
      <c r="BP372" s="38"/>
      <c r="BQ372" s="38"/>
    </row>
    <row r="373" spans="1:69" x14ac:dyDescent="0.2">
      <c r="A373" s="30" t="s">
        <v>24</v>
      </c>
      <c r="B373" s="30" t="s">
        <v>25</v>
      </c>
      <c r="C373" s="30">
        <f t="shared" si="5"/>
        <v>0</v>
      </c>
      <c r="D373" s="178"/>
      <c r="E373" s="179"/>
      <c r="F373" s="179"/>
      <c r="G373" s="179"/>
      <c r="H373" s="179"/>
      <c r="I373" s="179"/>
      <c r="J373" s="179"/>
      <c r="K373" s="179"/>
      <c r="L373" s="179"/>
      <c r="M373" s="179" t="s">
        <v>26</v>
      </c>
      <c r="N373" s="179" t="s">
        <v>26</v>
      </c>
      <c r="O373" s="179"/>
      <c r="P373" s="179"/>
      <c r="Q373" s="179"/>
      <c r="R373" s="179"/>
      <c r="S373" s="179"/>
      <c r="T373" s="179"/>
      <c r="U373" s="179"/>
      <c r="V373" s="180"/>
      <c r="W373" s="180"/>
      <c r="X373" s="179"/>
      <c r="Y373" s="179"/>
      <c r="Z373" s="179"/>
      <c r="AA373" s="78"/>
      <c r="AB373" s="179"/>
      <c r="AC373" s="179"/>
      <c r="AD373" s="81" t="s">
        <v>584</v>
      </c>
      <c r="AE373" s="179"/>
      <c r="AF373" s="179"/>
      <c r="AG373" s="179"/>
      <c r="AH373" s="81">
        <v>84289</v>
      </c>
      <c r="AI373" s="38"/>
      <c r="AJ373" s="38"/>
      <c r="AK373" s="81">
        <v>84309</v>
      </c>
      <c r="AL373" s="38"/>
      <c r="AM373" s="38"/>
      <c r="AN373" s="81">
        <v>84329</v>
      </c>
      <c r="AO373" s="38"/>
      <c r="AP373" s="38"/>
      <c r="AQ373" s="81">
        <v>84349</v>
      </c>
      <c r="AR373" s="38"/>
      <c r="AS373" s="38"/>
      <c r="AT373" s="81">
        <v>84369</v>
      </c>
      <c r="AU373" s="38"/>
      <c r="AV373" s="38"/>
      <c r="AW373" s="81">
        <v>79139</v>
      </c>
      <c r="AX373" s="38"/>
      <c r="AY373" s="38"/>
      <c r="AZ373" s="25">
        <v>116119</v>
      </c>
      <c r="BA373" s="38"/>
      <c r="BB373" s="38"/>
      <c r="BC373" s="25">
        <v>110429</v>
      </c>
      <c r="BD373" s="38"/>
      <c r="BE373" s="38"/>
      <c r="BF373" s="25"/>
      <c r="BG373" s="38"/>
      <c r="BH373" s="38"/>
      <c r="BI373" s="25"/>
      <c r="BJ373" s="38"/>
      <c r="BK373" s="38"/>
      <c r="BL373" s="25"/>
      <c r="BM373" s="38"/>
      <c r="BN373" s="38"/>
      <c r="BO373" s="25"/>
      <c r="BP373" s="38"/>
      <c r="BQ373" s="38"/>
    </row>
    <row r="374" spans="1:69" x14ac:dyDescent="0.2">
      <c r="A374" s="30" t="s">
        <v>24</v>
      </c>
      <c r="B374" s="30" t="s">
        <v>25</v>
      </c>
      <c r="C374" s="30">
        <f t="shared" si="5"/>
        <v>0</v>
      </c>
      <c r="D374" s="178"/>
      <c r="E374" s="179"/>
      <c r="F374" s="179"/>
      <c r="G374" s="179"/>
      <c r="H374" s="179"/>
      <c r="I374" s="179"/>
      <c r="J374" s="179"/>
      <c r="K374" s="179"/>
      <c r="L374" s="179"/>
      <c r="M374" s="179" t="s">
        <v>26</v>
      </c>
      <c r="N374" s="179" t="s">
        <v>26</v>
      </c>
      <c r="O374" s="179"/>
      <c r="P374" s="179"/>
      <c r="Q374" s="179"/>
      <c r="R374" s="179"/>
      <c r="S374" s="179"/>
      <c r="T374" s="179"/>
      <c r="U374" s="179"/>
      <c r="V374" s="180"/>
      <c r="W374" s="180"/>
      <c r="X374" s="179"/>
      <c r="Y374" s="179"/>
      <c r="Z374" s="179"/>
      <c r="AA374" s="78"/>
      <c r="AB374" s="179"/>
      <c r="AC374" s="179"/>
      <c r="AD374" s="81" t="s">
        <v>584</v>
      </c>
      <c r="AE374" s="179"/>
      <c r="AF374" s="179"/>
      <c r="AG374" s="179"/>
      <c r="AH374" s="81">
        <v>84289</v>
      </c>
      <c r="AI374" s="38"/>
      <c r="AJ374" s="38"/>
      <c r="AK374" s="81">
        <v>84309</v>
      </c>
      <c r="AL374" s="38"/>
      <c r="AM374" s="38"/>
      <c r="AN374" s="81">
        <v>84329</v>
      </c>
      <c r="AO374" s="38"/>
      <c r="AP374" s="38"/>
      <c r="AQ374" s="81">
        <v>84349</v>
      </c>
      <c r="AR374" s="38"/>
      <c r="AS374" s="38"/>
      <c r="AT374" s="81">
        <v>84369</v>
      </c>
      <c r="AU374" s="38"/>
      <c r="AV374" s="38"/>
      <c r="AW374" s="81">
        <v>79139</v>
      </c>
      <c r="AX374" s="38"/>
      <c r="AY374" s="38"/>
      <c r="AZ374" s="25">
        <v>116119</v>
      </c>
      <c r="BA374" s="38"/>
      <c r="BB374" s="38"/>
      <c r="BC374" s="25">
        <v>110429</v>
      </c>
      <c r="BD374" s="38"/>
      <c r="BE374" s="38"/>
      <c r="BF374" s="25"/>
      <c r="BG374" s="38"/>
      <c r="BH374" s="38"/>
      <c r="BI374" s="25"/>
      <c r="BJ374" s="38"/>
      <c r="BK374" s="38"/>
      <c r="BL374" s="25"/>
      <c r="BM374" s="38"/>
      <c r="BN374" s="38"/>
      <c r="BO374" s="25"/>
      <c r="BP374" s="38"/>
      <c r="BQ374" s="38"/>
    </row>
    <row r="375" spans="1:69" x14ac:dyDescent="0.2">
      <c r="A375" s="30" t="s">
        <v>24</v>
      </c>
      <c r="B375" s="30" t="s">
        <v>25</v>
      </c>
      <c r="C375" s="30">
        <f t="shared" si="5"/>
        <v>0</v>
      </c>
      <c r="D375" s="178"/>
      <c r="E375" s="179"/>
      <c r="F375" s="179"/>
      <c r="G375" s="179"/>
      <c r="H375" s="179"/>
      <c r="I375" s="179"/>
      <c r="J375" s="179"/>
      <c r="K375" s="179"/>
      <c r="L375" s="179"/>
      <c r="M375" s="179" t="s">
        <v>26</v>
      </c>
      <c r="N375" s="179" t="s">
        <v>26</v>
      </c>
      <c r="O375" s="179"/>
      <c r="P375" s="179"/>
      <c r="Q375" s="179"/>
      <c r="R375" s="179"/>
      <c r="S375" s="179"/>
      <c r="T375" s="179"/>
      <c r="U375" s="179"/>
      <c r="V375" s="180"/>
      <c r="W375" s="180"/>
      <c r="X375" s="179"/>
      <c r="Y375" s="179"/>
      <c r="Z375" s="179"/>
      <c r="AA375" s="78"/>
      <c r="AB375" s="179"/>
      <c r="AC375" s="179"/>
      <c r="AD375" s="81" t="s">
        <v>584</v>
      </c>
      <c r="AE375" s="179"/>
      <c r="AF375" s="179"/>
      <c r="AG375" s="179"/>
      <c r="AH375" s="81">
        <v>84289</v>
      </c>
      <c r="AI375" s="38"/>
      <c r="AJ375" s="38"/>
      <c r="AK375" s="81">
        <v>84309</v>
      </c>
      <c r="AL375" s="38"/>
      <c r="AM375" s="38"/>
      <c r="AN375" s="81">
        <v>84329</v>
      </c>
      <c r="AO375" s="38"/>
      <c r="AP375" s="38"/>
      <c r="AQ375" s="81">
        <v>84349</v>
      </c>
      <c r="AR375" s="38"/>
      <c r="AS375" s="38"/>
      <c r="AT375" s="81">
        <v>84369</v>
      </c>
      <c r="AU375" s="38"/>
      <c r="AV375" s="38"/>
      <c r="AW375" s="81">
        <v>79139</v>
      </c>
      <c r="AX375" s="38"/>
      <c r="AY375" s="38"/>
      <c r="AZ375" s="25">
        <v>116119</v>
      </c>
      <c r="BA375" s="38"/>
      <c r="BB375" s="38"/>
      <c r="BC375" s="25">
        <v>110429</v>
      </c>
      <c r="BD375" s="38"/>
      <c r="BE375" s="38"/>
      <c r="BF375" s="25"/>
      <c r="BG375" s="38"/>
      <c r="BH375" s="38"/>
      <c r="BI375" s="25"/>
      <c r="BJ375" s="38"/>
      <c r="BK375" s="38"/>
      <c r="BL375" s="25"/>
      <c r="BM375" s="38"/>
      <c r="BN375" s="38"/>
      <c r="BO375" s="25"/>
      <c r="BP375" s="38"/>
      <c r="BQ375" s="38"/>
    </row>
    <row r="376" spans="1:69" x14ac:dyDescent="0.2">
      <c r="A376" s="30" t="s">
        <v>24</v>
      </c>
      <c r="B376" s="30" t="s">
        <v>25</v>
      </c>
      <c r="C376" s="30">
        <f t="shared" si="5"/>
        <v>0</v>
      </c>
      <c r="D376" s="178"/>
      <c r="E376" s="179"/>
      <c r="F376" s="179"/>
      <c r="G376" s="179"/>
      <c r="H376" s="179"/>
      <c r="I376" s="179"/>
      <c r="J376" s="179"/>
      <c r="K376" s="179"/>
      <c r="L376" s="179"/>
      <c r="M376" s="179" t="s">
        <v>26</v>
      </c>
      <c r="N376" s="179" t="s">
        <v>26</v>
      </c>
      <c r="O376" s="179"/>
      <c r="P376" s="179"/>
      <c r="Q376" s="179"/>
      <c r="R376" s="179"/>
      <c r="S376" s="179"/>
      <c r="T376" s="179"/>
      <c r="U376" s="179"/>
      <c r="V376" s="180"/>
      <c r="W376" s="180"/>
      <c r="X376" s="179"/>
      <c r="Y376" s="179"/>
      <c r="Z376" s="179"/>
      <c r="AA376" s="78"/>
      <c r="AB376" s="179"/>
      <c r="AC376" s="179"/>
      <c r="AD376" s="81" t="s">
        <v>584</v>
      </c>
      <c r="AE376" s="179"/>
      <c r="AF376" s="179"/>
      <c r="AG376" s="179"/>
      <c r="AH376" s="81">
        <v>84289</v>
      </c>
      <c r="AI376" s="38"/>
      <c r="AJ376" s="38"/>
      <c r="AK376" s="81">
        <v>84309</v>
      </c>
      <c r="AL376" s="38"/>
      <c r="AM376" s="38"/>
      <c r="AN376" s="81">
        <v>84329</v>
      </c>
      <c r="AO376" s="38"/>
      <c r="AP376" s="38"/>
      <c r="AQ376" s="81">
        <v>84349</v>
      </c>
      <c r="AR376" s="38"/>
      <c r="AS376" s="38"/>
      <c r="AT376" s="81">
        <v>84369</v>
      </c>
      <c r="AU376" s="38"/>
      <c r="AV376" s="38"/>
      <c r="AW376" s="81">
        <v>79139</v>
      </c>
      <c r="AX376" s="38"/>
      <c r="AY376" s="38"/>
      <c r="AZ376" s="25">
        <v>116119</v>
      </c>
      <c r="BA376" s="38"/>
      <c r="BB376" s="38"/>
      <c r="BC376" s="25">
        <v>110429</v>
      </c>
      <c r="BD376" s="38"/>
      <c r="BE376" s="38"/>
      <c r="BF376" s="25"/>
      <c r="BG376" s="38"/>
      <c r="BH376" s="38"/>
      <c r="BI376" s="25"/>
      <c r="BJ376" s="38"/>
      <c r="BK376" s="38"/>
      <c r="BL376" s="25"/>
      <c r="BM376" s="38"/>
      <c r="BN376" s="38"/>
      <c r="BO376" s="25"/>
      <c r="BP376" s="38"/>
      <c r="BQ376" s="38"/>
    </row>
    <row r="377" spans="1:69" x14ac:dyDescent="0.2">
      <c r="A377" s="30" t="s">
        <v>24</v>
      </c>
      <c r="B377" s="30" t="s">
        <v>25</v>
      </c>
      <c r="C377" s="30">
        <f t="shared" si="5"/>
        <v>0</v>
      </c>
      <c r="D377" s="178"/>
      <c r="E377" s="179"/>
      <c r="F377" s="179"/>
      <c r="G377" s="179"/>
      <c r="H377" s="179"/>
      <c r="I377" s="179"/>
      <c r="J377" s="179"/>
      <c r="K377" s="179"/>
      <c r="L377" s="179"/>
      <c r="M377" s="179" t="s">
        <v>26</v>
      </c>
      <c r="N377" s="179" t="s">
        <v>26</v>
      </c>
      <c r="O377" s="179"/>
      <c r="P377" s="179"/>
      <c r="Q377" s="179"/>
      <c r="R377" s="179"/>
      <c r="S377" s="179"/>
      <c r="T377" s="179"/>
      <c r="U377" s="179"/>
      <c r="V377" s="180"/>
      <c r="W377" s="180"/>
      <c r="X377" s="179"/>
      <c r="Y377" s="179"/>
      <c r="Z377" s="179"/>
      <c r="AA377" s="78"/>
      <c r="AB377" s="179"/>
      <c r="AC377" s="179"/>
      <c r="AD377" s="81" t="s">
        <v>584</v>
      </c>
      <c r="AE377" s="179"/>
      <c r="AF377" s="179"/>
      <c r="AG377" s="179"/>
      <c r="AH377" s="81">
        <v>84289</v>
      </c>
      <c r="AI377" s="38"/>
      <c r="AJ377" s="38"/>
      <c r="AK377" s="81">
        <v>84309</v>
      </c>
      <c r="AL377" s="38"/>
      <c r="AM377" s="38"/>
      <c r="AN377" s="81">
        <v>84329</v>
      </c>
      <c r="AO377" s="38"/>
      <c r="AP377" s="38"/>
      <c r="AQ377" s="81">
        <v>84349</v>
      </c>
      <c r="AR377" s="38"/>
      <c r="AS377" s="38"/>
      <c r="AT377" s="81">
        <v>84369</v>
      </c>
      <c r="AU377" s="38"/>
      <c r="AV377" s="38"/>
      <c r="AW377" s="81">
        <v>79139</v>
      </c>
      <c r="AX377" s="38"/>
      <c r="AY377" s="38"/>
      <c r="AZ377" s="25">
        <v>116119</v>
      </c>
      <c r="BA377" s="38"/>
      <c r="BB377" s="38"/>
      <c r="BC377" s="25">
        <v>110429</v>
      </c>
      <c r="BD377" s="38"/>
      <c r="BE377" s="38"/>
      <c r="BF377" s="25"/>
      <c r="BG377" s="38"/>
      <c r="BH377" s="38"/>
      <c r="BI377" s="25"/>
      <c r="BJ377" s="38"/>
      <c r="BK377" s="38"/>
      <c r="BL377" s="25"/>
      <c r="BM377" s="38"/>
      <c r="BN377" s="38"/>
      <c r="BO377" s="25"/>
      <c r="BP377" s="38"/>
      <c r="BQ377" s="38"/>
    </row>
    <row r="378" spans="1:69" x14ac:dyDescent="0.2">
      <c r="A378" s="30" t="s">
        <v>24</v>
      </c>
      <c r="B378" s="30" t="s">
        <v>25</v>
      </c>
      <c r="C378" s="30">
        <f t="shared" si="5"/>
        <v>0</v>
      </c>
      <c r="D378" s="178"/>
      <c r="E378" s="179"/>
      <c r="F378" s="179"/>
      <c r="G378" s="179"/>
      <c r="H378" s="179"/>
      <c r="I378" s="179"/>
      <c r="J378" s="179"/>
      <c r="K378" s="179"/>
      <c r="L378" s="179"/>
      <c r="M378" s="179" t="s">
        <v>26</v>
      </c>
      <c r="N378" s="179" t="s">
        <v>26</v>
      </c>
      <c r="O378" s="179"/>
      <c r="P378" s="179"/>
      <c r="Q378" s="179"/>
      <c r="R378" s="179"/>
      <c r="S378" s="179"/>
      <c r="T378" s="179"/>
      <c r="U378" s="179"/>
      <c r="V378" s="180"/>
      <c r="W378" s="180"/>
      <c r="X378" s="179"/>
      <c r="Y378" s="179"/>
      <c r="Z378" s="179"/>
      <c r="AA378" s="78"/>
      <c r="AB378" s="179"/>
      <c r="AC378" s="179"/>
      <c r="AD378" s="81" t="s">
        <v>584</v>
      </c>
      <c r="AE378" s="179"/>
      <c r="AF378" s="179"/>
      <c r="AG378" s="179"/>
      <c r="AH378" s="81">
        <v>84289</v>
      </c>
      <c r="AI378" s="38"/>
      <c r="AJ378" s="38"/>
      <c r="AK378" s="81">
        <v>84309</v>
      </c>
      <c r="AL378" s="38"/>
      <c r="AM378" s="38"/>
      <c r="AN378" s="81">
        <v>84329</v>
      </c>
      <c r="AO378" s="38"/>
      <c r="AP378" s="38"/>
      <c r="AQ378" s="81">
        <v>84349</v>
      </c>
      <c r="AR378" s="38"/>
      <c r="AS378" s="38"/>
      <c r="AT378" s="81">
        <v>84369</v>
      </c>
      <c r="AU378" s="38"/>
      <c r="AV378" s="38"/>
      <c r="AW378" s="81">
        <v>79139</v>
      </c>
      <c r="AX378" s="38"/>
      <c r="AY378" s="38"/>
      <c r="AZ378" s="25">
        <v>116119</v>
      </c>
      <c r="BA378" s="38"/>
      <c r="BB378" s="38"/>
      <c r="BC378" s="25">
        <v>110429</v>
      </c>
      <c r="BD378" s="38"/>
      <c r="BE378" s="38"/>
      <c r="BF378" s="25"/>
      <c r="BG378" s="38"/>
      <c r="BH378" s="38"/>
      <c r="BI378" s="25"/>
      <c r="BJ378" s="38"/>
      <c r="BK378" s="38"/>
      <c r="BL378" s="25"/>
      <c r="BM378" s="38"/>
      <c r="BN378" s="38"/>
      <c r="BO378" s="25"/>
      <c r="BP378" s="38"/>
      <c r="BQ378" s="38"/>
    </row>
    <row r="379" spans="1:69" x14ac:dyDescent="0.2">
      <c r="A379" s="30" t="s">
        <v>24</v>
      </c>
      <c r="B379" s="30" t="s">
        <v>25</v>
      </c>
      <c r="C379" s="30">
        <f t="shared" si="5"/>
        <v>0</v>
      </c>
      <c r="D379" s="178"/>
      <c r="E379" s="179"/>
      <c r="F379" s="179"/>
      <c r="G379" s="179"/>
      <c r="H379" s="179"/>
      <c r="I379" s="179"/>
      <c r="J379" s="179"/>
      <c r="K379" s="179"/>
      <c r="L379" s="179"/>
      <c r="M379" s="179" t="s">
        <v>26</v>
      </c>
      <c r="N379" s="179" t="s">
        <v>26</v>
      </c>
      <c r="O379" s="179"/>
      <c r="P379" s="179"/>
      <c r="Q379" s="179"/>
      <c r="R379" s="179"/>
      <c r="S379" s="179"/>
      <c r="T379" s="179"/>
      <c r="U379" s="179"/>
      <c r="V379" s="180"/>
      <c r="W379" s="180"/>
      <c r="X379" s="179"/>
      <c r="Y379" s="179"/>
      <c r="Z379" s="179"/>
      <c r="AA379" s="78"/>
      <c r="AB379" s="179"/>
      <c r="AC379" s="179"/>
      <c r="AD379" s="81" t="s">
        <v>584</v>
      </c>
      <c r="AE379" s="179"/>
      <c r="AF379" s="179"/>
      <c r="AG379" s="179"/>
      <c r="AH379" s="81">
        <v>84289</v>
      </c>
      <c r="AI379" s="38"/>
      <c r="AJ379" s="38"/>
      <c r="AK379" s="81">
        <v>84309</v>
      </c>
      <c r="AL379" s="38"/>
      <c r="AM379" s="38"/>
      <c r="AN379" s="81">
        <v>84329</v>
      </c>
      <c r="AO379" s="38"/>
      <c r="AP379" s="38"/>
      <c r="AQ379" s="81">
        <v>84349</v>
      </c>
      <c r="AR379" s="38"/>
      <c r="AS379" s="38"/>
      <c r="AT379" s="81">
        <v>84369</v>
      </c>
      <c r="AU379" s="38"/>
      <c r="AV379" s="38"/>
      <c r="AW379" s="81">
        <v>79139</v>
      </c>
      <c r="AX379" s="38"/>
      <c r="AY379" s="38"/>
      <c r="AZ379" s="25">
        <v>116119</v>
      </c>
      <c r="BA379" s="38"/>
      <c r="BB379" s="38"/>
      <c r="BC379" s="25">
        <v>110429</v>
      </c>
      <c r="BD379" s="38"/>
      <c r="BE379" s="38"/>
      <c r="BF379" s="25"/>
      <c r="BG379" s="38"/>
      <c r="BH379" s="38"/>
      <c r="BI379" s="25"/>
      <c r="BJ379" s="38"/>
      <c r="BK379" s="38"/>
      <c r="BL379" s="25"/>
      <c r="BM379" s="38"/>
      <c r="BN379" s="38"/>
      <c r="BO379" s="25"/>
      <c r="BP379" s="38"/>
      <c r="BQ379" s="38"/>
    </row>
    <row r="380" spans="1:69" x14ac:dyDescent="0.2">
      <c r="A380" s="30" t="s">
        <v>24</v>
      </c>
      <c r="B380" s="30" t="s">
        <v>25</v>
      </c>
      <c r="C380" s="30">
        <f t="shared" si="5"/>
        <v>0</v>
      </c>
      <c r="D380" s="178"/>
      <c r="E380" s="179"/>
      <c r="F380" s="179"/>
      <c r="G380" s="179"/>
      <c r="H380" s="179"/>
      <c r="I380" s="179"/>
      <c r="J380" s="179"/>
      <c r="K380" s="179"/>
      <c r="L380" s="179"/>
      <c r="M380" s="179" t="s">
        <v>26</v>
      </c>
      <c r="N380" s="179" t="s">
        <v>26</v>
      </c>
      <c r="O380" s="179"/>
      <c r="P380" s="179"/>
      <c r="Q380" s="179"/>
      <c r="R380" s="179"/>
      <c r="S380" s="179"/>
      <c r="T380" s="179"/>
      <c r="U380" s="179"/>
      <c r="V380" s="180"/>
      <c r="W380" s="180"/>
      <c r="X380" s="179"/>
      <c r="Y380" s="179"/>
      <c r="Z380" s="179"/>
      <c r="AA380" s="78"/>
      <c r="AB380" s="179"/>
      <c r="AC380" s="179"/>
      <c r="AD380" s="81" t="s">
        <v>584</v>
      </c>
      <c r="AE380" s="179"/>
      <c r="AF380" s="179"/>
      <c r="AG380" s="179"/>
      <c r="AH380" s="81">
        <v>84289</v>
      </c>
      <c r="AI380" s="38"/>
      <c r="AJ380" s="38"/>
      <c r="AK380" s="81">
        <v>84309</v>
      </c>
      <c r="AL380" s="38"/>
      <c r="AM380" s="38"/>
      <c r="AN380" s="81">
        <v>84329</v>
      </c>
      <c r="AO380" s="38"/>
      <c r="AP380" s="38"/>
      <c r="AQ380" s="81">
        <v>84349</v>
      </c>
      <c r="AR380" s="38"/>
      <c r="AS380" s="38"/>
      <c r="AT380" s="81">
        <v>84369</v>
      </c>
      <c r="AU380" s="38"/>
      <c r="AV380" s="38"/>
      <c r="AW380" s="81">
        <v>79139</v>
      </c>
      <c r="AX380" s="38"/>
      <c r="AY380" s="38"/>
      <c r="AZ380" s="25">
        <v>116119</v>
      </c>
      <c r="BA380" s="38"/>
      <c r="BB380" s="38"/>
      <c r="BC380" s="25">
        <v>110429</v>
      </c>
      <c r="BD380" s="38"/>
      <c r="BE380" s="38"/>
      <c r="BF380" s="25"/>
      <c r="BG380" s="38"/>
      <c r="BH380" s="38"/>
      <c r="BI380" s="25"/>
      <c r="BJ380" s="38"/>
      <c r="BK380" s="38"/>
      <c r="BL380" s="25"/>
      <c r="BM380" s="38"/>
      <c r="BN380" s="38"/>
      <c r="BO380" s="25"/>
      <c r="BP380" s="38"/>
      <c r="BQ380" s="38"/>
    </row>
    <row r="381" spans="1:69" x14ac:dyDescent="0.2">
      <c r="A381" s="30" t="s">
        <v>24</v>
      </c>
      <c r="B381" s="30" t="s">
        <v>25</v>
      </c>
      <c r="C381" s="30">
        <f t="shared" si="5"/>
        <v>0</v>
      </c>
      <c r="D381" s="178"/>
      <c r="E381" s="179"/>
      <c r="F381" s="179"/>
      <c r="G381" s="179"/>
      <c r="H381" s="179"/>
      <c r="I381" s="179"/>
      <c r="J381" s="179"/>
      <c r="K381" s="179"/>
      <c r="L381" s="179"/>
      <c r="M381" s="179" t="s">
        <v>26</v>
      </c>
      <c r="N381" s="179" t="s">
        <v>26</v>
      </c>
      <c r="O381" s="179"/>
      <c r="P381" s="179"/>
      <c r="Q381" s="179"/>
      <c r="R381" s="179"/>
      <c r="S381" s="179"/>
      <c r="T381" s="179"/>
      <c r="U381" s="179"/>
      <c r="V381" s="180"/>
      <c r="W381" s="180"/>
      <c r="X381" s="179"/>
      <c r="Y381" s="179"/>
      <c r="Z381" s="179"/>
      <c r="AA381" s="78"/>
      <c r="AB381" s="179"/>
      <c r="AC381" s="179"/>
      <c r="AD381" s="81" t="s">
        <v>584</v>
      </c>
      <c r="AE381" s="179"/>
      <c r="AF381" s="179"/>
      <c r="AG381" s="179"/>
      <c r="AH381" s="81">
        <v>84289</v>
      </c>
      <c r="AI381" s="38"/>
      <c r="AJ381" s="38"/>
      <c r="AK381" s="81">
        <v>84309</v>
      </c>
      <c r="AL381" s="38"/>
      <c r="AM381" s="38"/>
      <c r="AN381" s="81">
        <v>84329</v>
      </c>
      <c r="AO381" s="38"/>
      <c r="AP381" s="38"/>
      <c r="AQ381" s="81">
        <v>84349</v>
      </c>
      <c r="AR381" s="38"/>
      <c r="AS381" s="38"/>
      <c r="AT381" s="81">
        <v>84369</v>
      </c>
      <c r="AU381" s="38"/>
      <c r="AV381" s="38"/>
      <c r="AW381" s="81">
        <v>79139</v>
      </c>
      <c r="AX381" s="38"/>
      <c r="AY381" s="38"/>
      <c r="AZ381" s="25">
        <v>116119</v>
      </c>
      <c r="BA381" s="38"/>
      <c r="BB381" s="38"/>
      <c r="BC381" s="25">
        <v>110429</v>
      </c>
      <c r="BD381" s="38"/>
      <c r="BE381" s="38"/>
      <c r="BF381" s="25"/>
      <c r="BG381" s="38"/>
      <c r="BH381" s="38"/>
      <c r="BI381" s="25"/>
      <c r="BJ381" s="38"/>
      <c r="BK381" s="38"/>
      <c r="BL381" s="25"/>
      <c r="BM381" s="38"/>
      <c r="BN381" s="38"/>
      <c r="BO381" s="25"/>
      <c r="BP381" s="38"/>
      <c r="BQ381" s="38"/>
    </row>
    <row r="382" spans="1:69" x14ac:dyDescent="0.2">
      <c r="A382" s="30" t="s">
        <v>24</v>
      </c>
      <c r="B382" s="30" t="s">
        <v>25</v>
      </c>
      <c r="C382" s="30">
        <f t="shared" si="5"/>
        <v>0</v>
      </c>
      <c r="D382" s="178"/>
      <c r="E382" s="179"/>
      <c r="F382" s="179"/>
      <c r="G382" s="179"/>
      <c r="H382" s="179"/>
      <c r="I382" s="179"/>
      <c r="J382" s="179"/>
      <c r="K382" s="179"/>
      <c r="L382" s="179"/>
      <c r="M382" s="179" t="s">
        <v>26</v>
      </c>
      <c r="N382" s="179" t="s">
        <v>26</v>
      </c>
      <c r="O382" s="179"/>
      <c r="P382" s="179"/>
      <c r="Q382" s="179"/>
      <c r="R382" s="179"/>
      <c r="S382" s="179"/>
      <c r="T382" s="179"/>
      <c r="U382" s="179"/>
      <c r="V382" s="180"/>
      <c r="W382" s="180"/>
      <c r="X382" s="179"/>
      <c r="Y382" s="179"/>
      <c r="Z382" s="179"/>
      <c r="AA382" s="78"/>
      <c r="AB382" s="179"/>
      <c r="AC382" s="179"/>
      <c r="AD382" s="81" t="s">
        <v>584</v>
      </c>
      <c r="AE382" s="179"/>
      <c r="AF382" s="179"/>
      <c r="AG382" s="179"/>
      <c r="AH382" s="81">
        <v>84289</v>
      </c>
      <c r="AI382" s="38"/>
      <c r="AJ382" s="38"/>
      <c r="AK382" s="81">
        <v>84309</v>
      </c>
      <c r="AL382" s="38"/>
      <c r="AM382" s="38"/>
      <c r="AN382" s="81">
        <v>84329</v>
      </c>
      <c r="AO382" s="38"/>
      <c r="AP382" s="38"/>
      <c r="AQ382" s="81">
        <v>84349</v>
      </c>
      <c r="AR382" s="38"/>
      <c r="AS382" s="38"/>
      <c r="AT382" s="81">
        <v>84369</v>
      </c>
      <c r="AU382" s="38"/>
      <c r="AV382" s="38"/>
      <c r="AW382" s="81">
        <v>79139</v>
      </c>
      <c r="AX382" s="38"/>
      <c r="AY382" s="38"/>
      <c r="AZ382" s="25">
        <v>116119</v>
      </c>
      <c r="BA382" s="38"/>
      <c r="BB382" s="38"/>
      <c r="BC382" s="25">
        <v>110429</v>
      </c>
      <c r="BD382" s="38"/>
      <c r="BE382" s="38"/>
      <c r="BF382" s="25"/>
      <c r="BG382" s="38"/>
      <c r="BH382" s="38"/>
      <c r="BI382" s="25"/>
      <c r="BJ382" s="38"/>
      <c r="BK382" s="38"/>
      <c r="BL382" s="25"/>
      <c r="BM382" s="38"/>
      <c r="BN382" s="38"/>
      <c r="BO382" s="25"/>
      <c r="BP382" s="38"/>
      <c r="BQ382" s="38"/>
    </row>
    <row r="383" spans="1:69" x14ac:dyDescent="0.2">
      <c r="A383" s="30" t="s">
        <v>24</v>
      </c>
      <c r="B383" s="30" t="s">
        <v>25</v>
      </c>
      <c r="C383" s="30">
        <f t="shared" si="5"/>
        <v>0</v>
      </c>
      <c r="D383" s="178"/>
      <c r="E383" s="179"/>
      <c r="F383" s="179"/>
      <c r="G383" s="179"/>
      <c r="H383" s="179"/>
      <c r="I383" s="179"/>
      <c r="J383" s="179"/>
      <c r="K383" s="179"/>
      <c r="L383" s="179"/>
      <c r="M383" s="179" t="s">
        <v>26</v>
      </c>
      <c r="N383" s="179" t="s">
        <v>26</v>
      </c>
      <c r="O383" s="179"/>
      <c r="P383" s="179"/>
      <c r="Q383" s="179"/>
      <c r="R383" s="179"/>
      <c r="S383" s="179"/>
      <c r="T383" s="179"/>
      <c r="U383" s="179"/>
      <c r="V383" s="180"/>
      <c r="W383" s="180"/>
      <c r="X383" s="179"/>
      <c r="Y383" s="179"/>
      <c r="Z383" s="179"/>
      <c r="AA383" s="78"/>
      <c r="AB383" s="179"/>
      <c r="AC383" s="179"/>
      <c r="AD383" s="81" t="s">
        <v>584</v>
      </c>
      <c r="AE383" s="179"/>
      <c r="AF383" s="179"/>
      <c r="AG383" s="179"/>
      <c r="AH383" s="81">
        <v>84289</v>
      </c>
      <c r="AI383" s="38"/>
      <c r="AJ383" s="38"/>
      <c r="AK383" s="81">
        <v>84309</v>
      </c>
      <c r="AL383" s="38"/>
      <c r="AM383" s="38"/>
      <c r="AN383" s="81">
        <v>84329</v>
      </c>
      <c r="AO383" s="38"/>
      <c r="AP383" s="38"/>
      <c r="AQ383" s="81">
        <v>84349</v>
      </c>
      <c r="AR383" s="38"/>
      <c r="AS383" s="38"/>
      <c r="AT383" s="81">
        <v>84369</v>
      </c>
      <c r="AU383" s="38"/>
      <c r="AV383" s="38"/>
      <c r="AW383" s="81">
        <v>79139</v>
      </c>
      <c r="AX383" s="38"/>
      <c r="AY383" s="38"/>
      <c r="AZ383" s="25">
        <v>116119</v>
      </c>
      <c r="BA383" s="38"/>
      <c r="BB383" s="38"/>
      <c r="BC383" s="25">
        <v>110429</v>
      </c>
      <c r="BD383" s="38"/>
      <c r="BE383" s="38"/>
      <c r="BF383" s="25"/>
      <c r="BG383" s="38"/>
      <c r="BH383" s="38"/>
      <c r="BI383" s="25"/>
      <c r="BJ383" s="38"/>
      <c r="BK383" s="38"/>
      <c r="BL383" s="25"/>
      <c r="BM383" s="38"/>
      <c r="BN383" s="38"/>
      <c r="BO383" s="25"/>
      <c r="BP383" s="38"/>
      <c r="BQ383" s="38"/>
    </row>
    <row r="384" spans="1:69" x14ac:dyDescent="0.2">
      <c r="A384" s="30" t="s">
        <v>24</v>
      </c>
      <c r="B384" s="30" t="s">
        <v>25</v>
      </c>
      <c r="C384" s="30">
        <f t="shared" si="5"/>
        <v>0</v>
      </c>
      <c r="D384" s="178"/>
      <c r="E384" s="179"/>
      <c r="F384" s="179"/>
      <c r="G384" s="179"/>
      <c r="H384" s="179"/>
      <c r="I384" s="179"/>
      <c r="J384" s="179"/>
      <c r="K384" s="179"/>
      <c r="L384" s="179"/>
      <c r="M384" s="179" t="s">
        <v>26</v>
      </c>
      <c r="N384" s="179" t="s">
        <v>26</v>
      </c>
      <c r="O384" s="179"/>
      <c r="P384" s="179"/>
      <c r="Q384" s="179"/>
      <c r="R384" s="179"/>
      <c r="S384" s="179"/>
      <c r="T384" s="179"/>
      <c r="U384" s="179"/>
      <c r="V384" s="180"/>
      <c r="W384" s="180"/>
      <c r="X384" s="179"/>
      <c r="Y384" s="179"/>
      <c r="Z384" s="179"/>
      <c r="AA384" s="78"/>
      <c r="AB384" s="179"/>
      <c r="AC384" s="179"/>
      <c r="AD384" s="81" t="s">
        <v>584</v>
      </c>
      <c r="AE384" s="179"/>
      <c r="AF384" s="179"/>
      <c r="AG384" s="179"/>
      <c r="AH384" s="81">
        <v>84289</v>
      </c>
      <c r="AI384" s="38"/>
      <c r="AJ384" s="38"/>
      <c r="AK384" s="81">
        <v>84309</v>
      </c>
      <c r="AL384" s="38"/>
      <c r="AM384" s="38"/>
      <c r="AN384" s="81">
        <v>84329</v>
      </c>
      <c r="AO384" s="38"/>
      <c r="AP384" s="38"/>
      <c r="AQ384" s="81">
        <v>84349</v>
      </c>
      <c r="AR384" s="38"/>
      <c r="AS384" s="38"/>
      <c r="AT384" s="81">
        <v>84369</v>
      </c>
      <c r="AU384" s="38"/>
      <c r="AV384" s="38"/>
      <c r="AW384" s="81">
        <v>79139</v>
      </c>
      <c r="AX384" s="38"/>
      <c r="AY384" s="38"/>
      <c r="AZ384" s="25">
        <v>116119</v>
      </c>
      <c r="BA384" s="38"/>
      <c r="BB384" s="38"/>
      <c r="BC384" s="25">
        <v>110429</v>
      </c>
      <c r="BD384" s="38"/>
      <c r="BE384" s="38"/>
      <c r="BF384" s="25"/>
      <c r="BG384" s="38"/>
      <c r="BH384" s="38"/>
      <c r="BI384" s="25"/>
      <c r="BJ384" s="38"/>
      <c r="BK384" s="38"/>
      <c r="BL384" s="25"/>
      <c r="BM384" s="38"/>
      <c r="BN384" s="38"/>
      <c r="BO384" s="25"/>
      <c r="BP384" s="38"/>
      <c r="BQ384" s="38"/>
    </row>
    <row r="385" spans="1:69" x14ac:dyDescent="0.2">
      <c r="A385" s="30" t="s">
        <v>24</v>
      </c>
      <c r="B385" s="30" t="s">
        <v>25</v>
      </c>
      <c r="C385" s="30">
        <f t="shared" si="5"/>
        <v>0</v>
      </c>
      <c r="D385" s="178"/>
      <c r="E385" s="179"/>
      <c r="F385" s="179"/>
      <c r="G385" s="179"/>
      <c r="H385" s="179"/>
      <c r="I385" s="179"/>
      <c r="J385" s="179"/>
      <c r="K385" s="179"/>
      <c r="L385" s="179"/>
      <c r="M385" s="179" t="s">
        <v>26</v>
      </c>
      <c r="N385" s="179" t="s">
        <v>26</v>
      </c>
      <c r="O385" s="179"/>
      <c r="P385" s="179"/>
      <c r="Q385" s="179"/>
      <c r="R385" s="179"/>
      <c r="S385" s="179"/>
      <c r="T385" s="179"/>
      <c r="U385" s="179"/>
      <c r="V385" s="180"/>
      <c r="W385" s="180"/>
      <c r="X385" s="179"/>
      <c r="Y385" s="179"/>
      <c r="Z385" s="179"/>
      <c r="AA385" s="78"/>
      <c r="AB385" s="179"/>
      <c r="AC385" s="179"/>
      <c r="AD385" s="81" t="s">
        <v>584</v>
      </c>
      <c r="AE385" s="179"/>
      <c r="AF385" s="179"/>
      <c r="AG385" s="179"/>
      <c r="AH385" s="81">
        <v>84289</v>
      </c>
      <c r="AI385" s="38"/>
      <c r="AJ385" s="38"/>
      <c r="AK385" s="81">
        <v>84309</v>
      </c>
      <c r="AL385" s="38"/>
      <c r="AM385" s="38"/>
      <c r="AN385" s="81">
        <v>84329</v>
      </c>
      <c r="AO385" s="38"/>
      <c r="AP385" s="38"/>
      <c r="AQ385" s="81">
        <v>84349</v>
      </c>
      <c r="AR385" s="38"/>
      <c r="AS385" s="38"/>
      <c r="AT385" s="81">
        <v>84369</v>
      </c>
      <c r="AU385" s="38"/>
      <c r="AV385" s="38"/>
      <c r="AW385" s="81">
        <v>79139</v>
      </c>
      <c r="AX385" s="38"/>
      <c r="AY385" s="38"/>
      <c r="AZ385" s="25">
        <v>116119</v>
      </c>
      <c r="BA385" s="38"/>
      <c r="BB385" s="38"/>
      <c r="BC385" s="25">
        <v>110429</v>
      </c>
      <c r="BD385" s="38"/>
      <c r="BE385" s="38"/>
      <c r="BF385" s="25"/>
      <c r="BG385" s="38"/>
      <c r="BH385" s="38"/>
      <c r="BI385" s="25"/>
      <c r="BJ385" s="38"/>
      <c r="BK385" s="38"/>
      <c r="BL385" s="25"/>
      <c r="BM385" s="38"/>
      <c r="BN385" s="38"/>
      <c r="BO385" s="25"/>
      <c r="BP385" s="38"/>
      <c r="BQ385" s="38"/>
    </row>
    <row r="386" spans="1:69" x14ac:dyDescent="0.2">
      <c r="A386" s="30" t="s">
        <v>24</v>
      </c>
      <c r="B386" s="30" t="s">
        <v>25</v>
      </c>
      <c r="C386" s="30">
        <f t="shared" si="5"/>
        <v>0</v>
      </c>
      <c r="D386" s="178"/>
      <c r="E386" s="179"/>
      <c r="F386" s="179"/>
      <c r="G386" s="179"/>
      <c r="H386" s="179"/>
      <c r="I386" s="179"/>
      <c r="J386" s="179"/>
      <c r="K386" s="179"/>
      <c r="L386" s="179"/>
      <c r="M386" s="179" t="s">
        <v>26</v>
      </c>
      <c r="N386" s="179" t="s">
        <v>26</v>
      </c>
      <c r="O386" s="179"/>
      <c r="P386" s="179"/>
      <c r="Q386" s="179"/>
      <c r="R386" s="179"/>
      <c r="S386" s="179"/>
      <c r="T386" s="179"/>
      <c r="U386" s="179"/>
      <c r="V386" s="180"/>
      <c r="W386" s="180"/>
      <c r="X386" s="179"/>
      <c r="Y386" s="179"/>
      <c r="Z386" s="179"/>
      <c r="AA386" s="78"/>
      <c r="AB386" s="179"/>
      <c r="AC386" s="179"/>
      <c r="AD386" s="81" t="s">
        <v>584</v>
      </c>
      <c r="AE386" s="179"/>
      <c r="AF386" s="179"/>
      <c r="AG386" s="179"/>
      <c r="AH386" s="81">
        <v>84289</v>
      </c>
      <c r="AI386" s="38"/>
      <c r="AJ386" s="38"/>
      <c r="AK386" s="81">
        <v>84309</v>
      </c>
      <c r="AL386" s="38"/>
      <c r="AM386" s="38"/>
      <c r="AN386" s="81">
        <v>84329</v>
      </c>
      <c r="AO386" s="38"/>
      <c r="AP386" s="38"/>
      <c r="AQ386" s="81">
        <v>84349</v>
      </c>
      <c r="AR386" s="38"/>
      <c r="AS386" s="38"/>
      <c r="AT386" s="81">
        <v>84369</v>
      </c>
      <c r="AU386" s="38"/>
      <c r="AV386" s="38"/>
      <c r="AW386" s="81">
        <v>79139</v>
      </c>
      <c r="AX386" s="38"/>
      <c r="AY386" s="38"/>
      <c r="AZ386" s="25">
        <v>116119</v>
      </c>
      <c r="BA386" s="38"/>
      <c r="BB386" s="38"/>
      <c r="BC386" s="25">
        <v>110429</v>
      </c>
      <c r="BD386" s="38"/>
      <c r="BE386" s="38"/>
      <c r="BF386" s="25"/>
      <c r="BG386" s="38"/>
      <c r="BH386" s="38"/>
      <c r="BI386" s="25"/>
      <c r="BJ386" s="38"/>
      <c r="BK386" s="38"/>
      <c r="BL386" s="25"/>
      <c r="BM386" s="38"/>
      <c r="BN386" s="38"/>
      <c r="BO386" s="25"/>
      <c r="BP386" s="38"/>
      <c r="BQ386" s="38"/>
    </row>
    <row r="387" spans="1:69" x14ac:dyDescent="0.2">
      <c r="A387" s="30" t="s">
        <v>24</v>
      </c>
      <c r="B387" s="30" t="s">
        <v>25</v>
      </c>
      <c r="C387" s="30">
        <f t="shared" si="5"/>
        <v>0</v>
      </c>
      <c r="D387" s="178"/>
      <c r="E387" s="179"/>
      <c r="F387" s="179"/>
      <c r="G387" s="179"/>
      <c r="H387" s="179"/>
      <c r="I387" s="179"/>
      <c r="J387" s="179"/>
      <c r="K387" s="179"/>
      <c r="L387" s="179"/>
      <c r="M387" s="179" t="s">
        <v>26</v>
      </c>
      <c r="N387" s="179" t="s">
        <v>26</v>
      </c>
      <c r="O387" s="179"/>
      <c r="P387" s="179"/>
      <c r="Q387" s="179"/>
      <c r="R387" s="179"/>
      <c r="S387" s="179"/>
      <c r="T387" s="179"/>
      <c r="U387" s="179"/>
      <c r="V387" s="180"/>
      <c r="W387" s="180"/>
      <c r="X387" s="179"/>
      <c r="Y387" s="179"/>
      <c r="Z387" s="179"/>
      <c r="AA387" s="78"/>
      <c r="AB387" s="179"/>
      <c r="AC387" s="179"/>
      <c r="AD387" s="81" t="s">
        <v>584</v>
      </c>
      <c r="AE387" s="179"/>
      <c r="AF387" s="179"/>
      <c r="AG387" s="179"/>
      <c r="AH387" s="81">
        <v>84289</v>
      </c>
      <c r="AI387" s="38"/>
      <c r="AJ387" s="38"/>
      <c r="AK387" s="81">
        <v>84309</v>
      </c>
      <c r="AL387" s="38"/>
      <c r="AM387" s="38"/>
      <c r="AN387" s="81">
        <v>84329</v>
      </c>
      <c r="AO387" s="38"/>
      <c r="AP387" s="38"/>
      <c r="AQ387" s="81">
        <v>84349</v>
      </c>
      <c r="AR387" s="38"/>
      <c r="AS387" s="38"/>
      <c r="AT387" s="81">
        <v>84369</v>
      </c>
      <c r="AU387" s="38"/>
      <c r="AV387" s="38"/>
      <c r="AW387" s="81">
        <v>79139</v>
      </c>
      <c r="AX387" s="38"/>
      <c r="AY387" s="38"/>
      <c r="AZ387" s="25">
        <v>116119</v>
      </c>
      <c r="BA387" s="38"/>
      <c r="BB387" s="38"/>
      <c r="BC387" s="25">
        <v>110429</v>
      </c>
      <c r="BD387" s="38"/>
      <c r="BE387" s="38"/>
      <c r="BF387" s="25"/>
      <c r="BG387" s="38"/>
      <c r="BH387" s="38"/>
      <c r="BI387" s="25"/>
      <c r="BJ387" s="38"/>
      <c r="BK387" s="38"/>
      <c r="BL387" s="25"/>
      <c r="BM387" s="38"/>
      <c r="BN387" s="38"/>
      <c r="BO387" s="25"/>
      <c r="BP387" s="38"/>
      <c r="BQ387" s="38"/>
    </row>
    <row r="388" spans="1:69" x14ac:dyDescent="0.2">
      <c r="A388" s="30" t="s">
        <v>24</v>
      </c>
      <c r="B388" s="30" t="s">
        <v>25</v>
      </c>
      <c r="C388" s="30">
        <f t="shared" si="5"/>
        <v>0</v>
      </c>
      <c r="D388" s="178"/>
      <c r="E388" s="179"/>
      <c r="F388" s="179"/>
      <c r="G388" s="179"/>
      <c r="H388" s="179"/>
      <c r="I388" s="179"/>
      <c r="J388" s="179"/>
      <c r="K388" s="179"/>
      <c r="L388" s="179"/>
      <c r="M388" s="179" t="s">
        <v>26</v>
      </c>
      <c r="N388" s="179" t="s">
        <v>26</v>
      </c>
      <c r="O388" s="179"/>
      <c r="P388" s="179"/>
      <c r="Q388" s="179"/>
      <c r="R388" s="179"/>
      <c r="S388" s="179"/>
      <c r="T388" s="179"/>
      <c r="U388" s="179"/>
      <c r="V388" s="180"/>
      <c r="W388" s="180"/>
      <c r="X388" s="179"/>
      <c r="Y388" s="179"/>
      <c r="Z388" s="179"/>
      <c r="AA388" s="78"/>
      <c r="AB388" s="179"/>
      <c r="AC388" s="179"/>
      <c r="AD388" s="81" t="s">
        <v>584</v>
      </c>
      <c r="AE388" s="179"/>
      <c r="AF388" s="179"/>
      <c r="AG388" s="179"/>
      <c r="AH388" s="81">
        <v>84289</v>
      </c>
      <c r="AI388" s="38"/>
      <c r="AJ388" s="38"/>
      <c r="AK388" s="81">
        <v>84309</v>
      </c>
      <c r="AL388" s="38"/>
      <c r="AM388" s="38"/>
      <c r="AN388" s="81">
        <v>84329</v>
      </c>
      <c r="AO388" s="38"/>
      <c r="AP388" s="38"/>
      <c r="AQ388" s="81">
        <v>84349</v>
      </c>
      <c r="AR388" s="38"/>
      <c r="AS388" s="38"/>
      <c r="AT388" s="81">
        <v>84369</v>
      </c>
      <c r="AU388" s="38"/>
      <c r="AV388" s="38"/>
      <c r="AW388" s="81">
        <v>79139</v>
      </c>
      <c r="AX388" s="38"/>
      <c r="AY388" s="38"/>
      <c r="AZ388" s="25">
        <v>116119</v>
      </c>
      <c r="BA388" s="38"/>
      <c r="BB388" s="38"/>
      <c r="BC388" s="25">
        <v>110429</v>
      </c>
      <c r="BD388" s="38"/>
      <c r="BE388" s="38"/>
      <c r="BF388" s="25"/>
      <c r="BG388" s="38"/>
      <c r="BH388" s="38"/>
      <c r="BI388" s="25"/>
      <c r="BJ388" s="38"/>
      <c r="BK388" s="38"/>
      <c r="BL388" s="25"/>
      <c r="BM388" s="38"/>
      <c r="BN388" s="38"/>
      <c r="BO388" s="25"/>
      <c r="BP388" s="38"/>
      <c r="BQ388" s="38"/>
    </row>
    <row r="389" spans="1:69" x14ac:dyDescent="0.2">
      <c r="A389" s="30" t="s">
        <v>24</v>
      </c>
      <c r="B389" s="30" t="s">
        <v>25</v>
      </c>
      <c r="C389" s="30">
        <f t="shared" si="5"/>
        <v>0</v>
      </c>
      <c r="D389" s="178"/>
      <c r="E389" s="179"/>
      <c r="F389" s="179"/>
      <c r="G389" s="179"/>
      <c r="H389" s="179"/>
      <c r="I389" s="179"/>
      <c r="J389" s="179"/>
      <c r="K389" s="179"/>
      <c r="L389" s="179"/>
      <c r="M389" s="179" t="s">
        <v>26</v>
      </c>
      <c r="N389" s="179" t="s">
        <v>26</v>
      </c>
      <c r="O389" s="179"/>
      <c r="P389" s="179"/>
      <c r="Q389" s="179"/>
      <c r="R389" s="179"/>
      <c r="S389" s="179"/>
      <c r="T389" s="179"/>
      <c r="U389" s="179"/>
      <c r="V389" s="180"/>
      <c r="W389" s="180"/>
      <c r="X389" s="179"/>
      <c r="Y389" s="179"/>
      <c r="Z389" s="179"/>
      <c r="AA389" s="78"/>
      <c r="AB389" s="179"/>
      <c r="AC389" s="179"/>
      <c r="AD389" s="81" t="s">
        <v>584</v>
      </c>
      <c r="AE389" s="179"/>
      <c r="AF389" s="179"/>
      <c r="AG389" s="179"/>
      <c r="AH389" s="81">
        <v>84289</v>
      </c>
      <c r="AI389" s="38"/>
      <c r="AJ389" s="38"/>
      <c r="AK389" s="81">
        <v>84309</v>
      </c>
      <c r="AL389" s="38"/>
      <c r="AM389" s="38"/>
      <c r="AN389" s="81">
        <v>84329</v>
      </c>
      <c r="AO389" s="38"/>
      <c r="AP389" s="38"/>
      <c r="AQ389" s="81">
        <v>84349</v>
      </c>
      <c r="AR389" s="38"/>
      <c r="AS389" s="38"/>
      <c r="AT389" s="81">
        <v>84369</v>
      </c>
      <c r="AU389" s="38"/>
      <c r="AV389" s="38"/>
      <c r="AW389" s="81">
        <v>79139</v>
      </c>
      <c r="AX389" s="38"/>
      <c r="AY389" s="38"/>
      <c r="AZ389" s="25">
        <v>116119</v>
      </c>
      <c r="BA389" s="38"/>
      <c r="BB389" s="38"/>
      <c r="BC389" s="25">
        <v>110429</v>
      </c>
      <c r="BD389" s="38"/>
      <c r="BE389" s="38"/>
      <c r="BF389" s="25"/>
      <c r="BG389" s="38"/>
      <c r="BH389" s="38"/>
      <c r="BI389" s="25"/>
      <c r="BJ389" s="38"/>
      <c r="BK389" s="38"/>
      <c r="BL389" s="25"/>
      <c r="BM389" s="38"/>
      <c r="BN389" s="38"/>
      <c r="BO389" s="25"/>
      <c r="BP389" s="38"/>
      <c r="BQ389" s="38"/>
    </row>
    <row r="390" spans="1:69" x14ac:dyDescent="0.2">
      <c r="A390" s="30" t="s">
        <v>24</v>
      </c>
      <c r="B390" s="30" t="s">
        <v>25</v>
      </c>
      <c r="C390" s="30">
        <f t="shared" si="5"/>
        <v>0</v>
      </c>
      <c r="D390" s="178"/>
      <c r="E390" s="179"/>
      <c r="F390" s="179"/>
      <c r="G390" s="179"/>
      <c r="H390" s="179"/>
      <c r="I390" s="179"/>
      <c r="J390" s="179"/>
      <c r="K390" s="179"/>
      <c r="L390" s="179"/>
      <c r="M390" s="179" t="s">
        <v>26</v>
      </c>
      <c r="N390" s="179" t="s">
        <v>26</v>
      </c>
      <c r="O390" s="179"/>
      <c r="P390" s="179"/>
      <c r="Q390" s="179"/>
      <c r="R390" s="179"/>
      <c r="S390" s="179"/>
      <c r="T390" s="179"/>
      <c r="U390" s="179"/>
      <c r="V390" s="180"/>
      <c r="W390" s="180"/>
      <c r="X390" s="179"/>
      <c r="Y390" s="179"/>
      <c r="Z390" s="179"/>
      <c r="AA390" s="78"/>
      <c r="AB390" s="179"/>
      <c r="AC390" s="179"/>
      <c r="AD390" s="81" t="s">
        <v>584</v>
      </c>
      <c r="AE390" s="179"/>
      <c r="AF390" s="179"/>
      <c r="AG390" s="179"/>
      <c r="AH390" s="81">
        <v>84289</v>
      </c>
      <c r="AI390" s="38"/>
      <c r="AJ390" s="38"/>
      <c r="AK390" s="81">
        <v>84309</v>
      </c>
      <c r="AL390" s="38"/>
      <c r="AM390" s="38"/>
      <c r="AN390" s="81">
        <v>84329</v>
      </c>
      <c r="AO390" s="38"/>
      <c r="AP390" s="38"/>
      <c r="AQ390" s="81">
        <v>84349</v>
      </c>
      <c r="AR390" s="38"/>
      <c r="AS390" s="38"/>
      <c r="AT390" s="81">
        <v>84369</v>
      </c>
      <c r="AU390" s="38"/>
      <c r="AV390" s="38"/>
      <c r="AW390" s="81">
        <v>79139</v>
      </c>
      <c r="AX390" s="38"/>
      <c r="AY390" s="38"/>
      <c r="AZ390" s="25">
        <v>116119</v>
      </c>
      <c r="BA390" s="38"/>
      <c r="BB390" s="38"/>
      <c r="BC390" s="25">
        <v>110429</v>
      </c>
      <c r="BD390" s="38"/>
      <c r="BE390" s="38"/>
      <c r="BF390" s="25"/>
      <c r="BG390" s="38"/>
      <c r="BH390" s="38"/>
      <c r="BI390" s="25"/>
      <c r="BJ390" s="38"/>
      <c r="BK390" s="38"/>
      <c r="BL390" s="25"/>
      <c r="BM390" s="38"/>
      <c r="BN390" s="38"/>
      <c r="BO390" s="25"/>
      <c r="BP390" s="38"/>
      <c r="BQ390" s="38"/>
    </row>
    <row r="391" spans="1:69" x14ac:dyDescent="0.2">
      <c r="A391" s="30" t="s">
        <v>24</v>
      </c>
      <c r="B391" s="30" t="s">
        <v>25</v>
      </c>
      <c r="C391" s="30">
        <f t="shared" ref="C391:C454" si="6">$I$13</f>
        <v>0</v>
      </c>
      <c r="D391" s="178"/>
      <c r="E391" s="179"/>
      <c r="F391" s="179"/>
      <c r="G391" s="179"/>
      <c r="H391" s="179"/>
      <c r="I391" s="179"/>
      <c r="J391" s="179"/>
      <c r="K391" s="179"/>
      <c r="L391" s="179"/>
      <c r="M391" s="179" t="s">
        <v>26</v>
      </c>
      <c r="N391" s="179" t="s">
        <v>26</v>
      </c>
      <c r="O391" s="179"/>
      <c r="P391" s="179"/>
      <c r="Q391" s="179"/>
      <c r="R391" s="179"/>
      <c r="S391" s="179"/>
      <c r="T391" s="179"/>
      <c r="U391" s="179"/>
      <c r="V391" s="180"/>
      <c r="W391" s="180"/>
      <c r="X391" s="179"/>
      <c r="Y391" s="179"/>
      <c r="Z391" s="179"/>
      <c r="AA391" s="78"/>
      <c r="AB391" s="179"/>
      <c r="AC391" s="179"/>
      <c r="AD391" s="81" t="s">
        <v>584</v>
      </c>
      <c r="AE391" s="179"/>
      <c r="AF391" s="179"/>
      <c r="AG391" s="179"/>
      <c r="AH391" s="81">
        <v>84289</v>
      </c>
      <c r="AI391" s="38"/>
      <c r="AJ391" s="38"/>
      <c r="AK391" s="81">
        <v>84309</v>
      </c>
      <c r="AL391" s="38"/>
      <c r="AM391" s="38"/>
      <c r="AN391" s="81">
        <v>84329</v>
      </c>
      <c r="AO391" s="38"/>
      <c r="AP391" s="38"/>
      <c r="AQ391" s="81">
        <v>84349</v>
      </c>
      <c r="AR391" s="38"/>
      <c r="AS391" s="38"/>
      <c r="AT391" s="81">
        <v>84369</v>
      </c>
      <c r="AU391" s="38"/>
      <c r="AV391" s="38"/>
      <c r="AW391" s="81">
        <v>79139</v>
      </c>
      <c r="AX391" s="38"/>
      <c r="AY391" s="38"/>
      <c r="AZ391" s="25">
        <v>116119</v>
      </c>
      <c r="BA391" s="38"/>
      <c r="BB391" s="38"/>
      <c r="BC391" s="25">
        <v>110429</v>
      </c>
      <c r="BD391" s="38"/>
      <c r="BE391" s="38"/>
      <c r="BF391" s="25"/>
      <c r="BG391" s="38"/>
      <c r="BH391" s="38"/>
      <c r="BI391" s="25"/>
      <c r="BJ391" s="38"/>
      <c r="BK391" s="38"/>
      <c r="BL391" s="25"/>
      <c r="BM391" s="38"/>
      <c r="BN391" s="38"/>
      <c r="BO391" s="25"/>
      <c r="BP391" s="38"/>
      <c r="BQ391" s="38"/>
    </row>
    <row r="392" spans="1:69" x14ac:dyDescent="0.2">
      <c r="A392" s="30" t="s">
        <v>24</v>
      </c>
      <c r="B392" s="30" t="s">
        <v>25</v>
      </c>
      <c r="C392" s="30">
        <f t="shared" si="6"/>
        <v>0</v>
      </c>
      <c r="D392" s="178"/>
      <c r="E392" s="179"/>
      <c r="F392" s="179"/>
      <c r="G392" s="179"/>
      <c r="H392" s="179"/>
      <c r="I392" s="179"/>
      <c r="J392" s="179"/>
      <c r="K392" s="179"/>
      <c r="L392" s="179"/>
      <c r="M392" s="179" t="s">
        <v>26</v>
      </c>
      <c r="N392" s="179" t="s">
        <v>26</v>
      </c>
      <c r="O392" s="179"/>
      <c r="P392" s="179"/>
      <c r="Q392" s="179"/>
      <c r="R392" s="179"/>
      <c r="S392" s="179"/>
      <c r="T392" s="179"/>
      <c r="U392" s="179"/>
      <c r="V392" s="180"/>
      <c r="W392" s="180"/>
      <c r="X392" s="179"/>
      <c r="Y392" s="179"/>
      <c r="Z392" s="179"/>
      <c r="AA392" s="78"/>
      <c r="AB392" s="179"/>
      <c r="AC392" s="179"/>
      <c r="AD392" s="81" t="s">
        <v>584</v>
      </c>
      <c r="AE392" s="179"/>
      <c r="AF392" s="179"/>
      <c r="AG392" s="179"/>
      <c r="AH392" s="81">
        <v>84289</v>
      </c>
      <c r="AI392" s="38"/>
      <c r="AJ392" s="38"/>
      <c r="AK392" s="81">
        <v>84309</v>
      </c>
      <c r="AL392" s="38"/>
      <c r="AM392" s="38"/>
      <c r="AN392" s="81">
        <v>84329</v>
      </c>
      <c r="AO392" s="38"/>
      <c r="AP392" s="38"/>
      <c r="AQ392" s="81">
        <v>84349</v>
      </c>
      <c r="AR392" s="38"/>
      <c r="AS392" s="38"/>
      <c r="AT392" s="81">
        <v>84369</v>
      </c>
      <c r="AU392" s="38"/>
      <c r="AV392" s="38"/>
      <c r="AW392" s="81">
        <v>79139</v>
      </c>
      <c r="AX392" s="38"/>
      <c r="AY392" s="38"/>
      <c r="AZ392" s="25">
        <v>116119</v>
      </c>
      <c r="BA392" s="38"/>
      <c r="BB392" s="38"/>
      <c r="BC392" s="25">
        <v>110429</v>
      </c>
      <c r="BD392" s="38"/>
      <c r="BE392" s="38"/>
      <c r="BF392" s="25"/>
      <c r="BG392" s="38"/>
      <c r="BH392" s="38"/>
      <c r="BI392" s="25"/>
      <c r="BJ392" s="38"/>
      <c r="BK392" s="38"/>
      <c r="BL392" s="25"/>
      <c r="BM392" s="38"/>
      <c r="BN392" s="38"/>
      <c r="BO392" s="25"/>
      <c r="BP392" s="38"/>
      <c r="BQ392" s="38"/>
    </row>
    <row r="393" spans="1:69" x14ac:dyDescent="0.2">
      <c r="A393" s="30" t="s">
        <v>24</v>
      </c>
      <c r="B393" s="30" t="s">
        <v>25</v>
      </c>
      <c r="C393" s="30">
        <f t="shared" si="6"/>
        <v>0</v>
      </c>
      <c r="D393" s="178"/>
      <c r="E393" s="179"/>
      <c r="F393" s="179"/>
      <c r="G393" s="179"/>
      <c r="H393" s="179"/>
      <c r="I393" s="179"/>
      <c r="J393" s="179"/>
      <c r="K393" s="179"/>
      <c r="L393" s="179"/>
      <c r="M393" s="179" t="s">
        <v>26</v>
      </c>
      <c r="N393" s="179" t="s">
        <v>26</v>
      </c>
      <c r="O393" s="179"/>
      <c r="P393" s="179"/>
      <c r="Q393" s="179"/>
      <c r="R393" s="179"/>
      <c r="S393" s="179"/>
      <c r="T393" s="179"/>
      <c r="U393" s="179"/>
      <c r="V393" s="180"/>
      <c r="W393" s="180"/>
      <c r="X393" s="179"/>
      <c r="Y393" s="179"/>
      <c r="Z393" s="179"/>
      <c r="AA393" s="78"/>
      <c r="AB393" s="179"/>
      <c r="AC393" s="179"/>
      <c r="AD393" s="81" t="s">
        <v>584</v>
      </c>
      <c r="AE393" s="179"/>
      <c r="AF393" s="179"/>
      <c r="AG393" s="179"/>
      <c r="AH393" s="81">
        <v>84289</v>
      </c>
      <c r="AI393" s="38"/>
      <c r="AJ393" s="38"/>
      <c r="AK393" s="81">
        <v>84309</v>
      </c>
      <c r="AL393" s="38"/>
      <c r="AM393" s="38"/>
      <c r="AN393" s="81">
        <v>84329</v>
      </c>
      <c r="AO393" s="38"/>
      <c r="AP393" s="38"/>
      <c r="AQ393" s="81">
        <v>84349</v>
      </c>
      <c r="AR393" s="38"/>
      <c r="AS393" s="38"/>
      <c r="AT393" s="81">
        <v>84369</v>
      </c>
      <c r="AU393" s="38"/>
      <c r="AV393" s="38"/>
      <c r="AW393" s="81">
        <v>79139</v>
      </c>
      <c r="AX393" s="38"/>
      <c r="AY393" s="38"/>
      <c r="AZ393" s="25">
        <v>116119</v>
      </c>
      <c r="BA393" s="38"/>
      <c r="BB393" s="38"/>
      <c r="BC393" s="25">
        <v>110429</v>
      </c>
      <c r="BD393" s="38"/>
      <c r="BE393" s="38"/>
      <c r="BF393" s="25"/>
      <c r="BG393" s="38"/>
      <c r="BH393" s="38"/>
      <c r="BI393" s="25"/>
      <c r="BJ393" s="38"/>
      <c r="BK393" s="38"/>
      <c r="BL393" s="25"/>
      <c r="BM393" s="38"/>
      <c r="BN393" s="38"/>
      <c r="BO393" s="25"/>
      <c r="BP393" s="38"/>
      <c r="BQ393" s="38"/>
    </row>
    <row r="394" spans="1:69" x14ac:dyDescent="0.2">
      <c r="A394" s="30" t="s">
        <v>24</v>
      </c>
      <c r="B394" s="30" t="s">
        <v>25</v>
      </c>
      <c r="C394" s="30">
        <f t="shared" si="6"/>
        <v>0</v>
      </c>
      <c r="D394" s="178"/>
      <c r="E394" s="179"/>
      <c r="F394" s="179"/>
      <c r="G394" s="179"/>
      <c r="H394" s="179"/>
      <c r="I394" s="179"/>
      <c r="J394" s="179"/>
      <c r="K394" s="179"/>
      <c r="L394" s="179"/>
      <c r="M394" s="179" t="s">
        <v>26</v>
      </c>
      <c r="N394" s="179" t="s">
        <v>26</v>
      </c>
      <c r="O394" s="179"/>
      <c r="P394" s="179"/>
      <c r="Q394" s="179"/>
      <c r="R394" s="179"/>
      <c r="S394" s="179"/>
      <c r="T394" s="179"/>
      <c r="U394" s="179"/>
      <c r="V394" s="180"/>
      <c r="W394" s="180"/>
      <c r="X394" s="179"/>
      <c r="Y394" s="179"/>
      <c r="Z394" s="179"/>
      <c r="AA394" s="78"/>
      <c r="AB394" s="179"/>
      <c r="AC394" s="179"/>
      <c r="AD394" s="81" t="s">
        <v>584</v>
      </c>
      <c r="AE394" s="179"/>
      <c r="AF394" s="179"/>
      <c r="AG394" s="179"/>
      <c r="AH394" s="81">
        <v>84289</v>
      </c>
      <c r="AI394" s="38"/>
      <c r="AJ394" s="38"/>
      <c r="AK394" s="81">
        <v>84309</v>
      </c>
      <c r="AL394" s="38"/>
      <c r="AM394" s="38"/>
      <c r="AN394" s="81">
        <v>84329</v>
      </c>
      <c r="AO394" s="38"/>
      <c r="AP394" s="38"/>
      <c r="AQ394" s="81">
        <v>84349</v>
      </c>
      <c r="AR394" s="38"/>
      <c r="AS394" s="38"/>
      <c r="AT394" s="81">
        <v>84369</v>
      </c>
      <c r="AU394" s="38"/>
      <c r="AV394" s="38"/>
      <c r="AW394" s="81">
        <v>79139</v>
      </c>
      <c r="AX394" s="38"/>
      <c r="AY394" s="38"/>
      <c r="AZ394" s="25">
        <v>116119</v>
      </c>
      <c r="BA394" s="38"/>
      <c r="BB394" s="38"/>
      <c r="BC394" s="25">
        <v>110429</v>
      </c>
      <c r="BD394" s="38"/>
      <c r="BE394" s="38"/>
      <c r="BF394" s="25"/>
      <c r="BG394" s="38"/>
      <c r="BH394" s="38"/>
      <c r="BI394" s="25"/>
      <c r="BJ394" s="38"/>
      <c r="BK394" s="38"/>
      <c r="BL394" s="25"/>
      <c r="BM394" s="38"/>
      <c r="BN394" s="38"/>
      <c r="BO394" s="25"/>
      <c r="BP394" s="38"/>
      <c r="BQ394" s="38"/>
    </row>
    <row r="395" spans="1:69" x14ac:dyDescent="0.2">
      <c r="A395" s="30" t="s">
        <v>24</v>
      </c>
      <c r="B395" s="30" t="s">
        <v>25</v>
      </c>
      <c r="C395" s="30">
        <f t="shared" si="6"/>
        <v>0</v>
      </c>
      <c r="D395" s="178"/>
      <c r="E395" s="179"/>
      <c r="F395" s="179"/>
      <c r="G395" s="179"/>
      <c r="H395" s="179"/>
      <c r="I395" s="179"/>
      <c r="J395" s="179"/>
      <c r="K395" s="179"/>
      <c r="L395" s="179"/>
      <c r="M395" s="179" t="s">
        <v>26</v>
      </c>
      <c r="N395" s="179" t="s">
        <v>26</v>
      </c>
      <c r="O395" s="179"/>
      <c r="P395" s="179"/>
      <c r="Q395" s="179"/>
      <c r="R395" s="179"/>
      <c r="S395" s="179"/>
      <c r="T395" s="179"/>
      <c r="U395" s="179"/>
      <c r="V395" s="180"/>
      <c r="W395" s="180"/>
      <c r="X395" s="179"/>
      <c r="Y395" s="179"/>
      <c r="Z395" s="179"/>
      <c r="AA395" s="78"/>
      <c r="AB395" s="179"/>
      <c r="AC395" s="179"/>
      <c r="AD395" s="81" t="s">
        <v>584</v>
      </c>
      <c r="AE395" s="179"/>
      <c r="AF395" s="179"/>
      <c r="AG395" s="179"/>
      <c r="AH395" s="81">
        <v>84289</v>
      </c>
      <c r="AI395" s="38"/>
      <c r="AJ395" s="38"/>
      <c r="AK395" s="81">
        <v>84309</v>
      </c>
      <c r="AL395" s="38"/>
      <c r="AM395" s="38"/>
      <c r="AN395" s="81">
        <v>84329</v>
      </c>
      <c r="AO395" s="38"/>
      <c r="AP395" s="38"/>
      <c r="AQ395" s="81">
        <v>84349</v>
      </c>
      <c r="AR395" s="38"/>
      <c r="AS395" s="38"/>
      <c r="AT395" s="81">
        <v>84369</v>
      </c>
      <c r="AU395" s="38"/>
      <c r="AV395" s="38"/>
      <c r="AW395" s="81">
        <v>79139</v>
      </c>
      <c r="AX395" s="38"/>
      <c r="AY395" s="38"/>
      <c r="AZ395" s="25">
        <v>116119</v>
      </c>
      <c r="BA395" s="38"/>
      <c r="BB395" s="38"/>
      <c r="BC395" s="25">
        <v>110429</v>
      </c>
      <c r="BD395" s="38"/>
      <c r="BE395" s="38"/>
      <c r="BF395" s="25"/>
      <c r="BG395" s="38"/>
      <c r="BH395" s="38"/>
      <c r="BI395" s="25"/>
      <c r="BJ395" s="38"/>
      <c r="BK395" s="38"/>
      <c r="BL395" s="25"/>
      <c r="BM395" s="38"/>
      <c r="BN395" s="38"/>
      <c r="BO395" s="25"/>
      <c r="BP395" s="38"/>
      <c r="BQ395" s="38"/>
    </row>
    <row r="396" spans="1:69" x14ac:dyDescent="0.2">
      <c r="A396" s="30" t="s">
        <v>24</v>
      </c>
      <c r="B396" s="30" t="s">
        <v>25</v>
      </c>
      <c r="C396" s="30">
        <f t="shared" si="6"/>
        <v>0</v>
      </c>
      <c r="D396" s="178"/>
      <c r="E396" s="179"/>
      <c r="F396" s="179"/>
      <c r="G396" s="179"/>
      <c r="H396" s="179"/>
      <c r="I396" s="179"/>
      <c r="J396" s="179"/>
      <c r="K396" s="179"/>
      <c r="L396" s="179"/>
      <c r="M396" s="179" t="s">
        <v>26</v>
      </c>
      <c r="N396" s="179" t="s">
        <v>26</v>
      </c>
      <c r="O396" s="179"/>
      <c r="P396" s="179"/>
      <c r="Q396" s="179"/>
      <c r="R396" s="179"/>
      <c r="S396" s="179"/>
      <c r="T396" s="179"/>
      <c r="U396" s="179"/>
      <c r="V396" s="180"/>
      <c r="W396" s="180"/>
      <c r="X396" s="179"/>
      <c r="Y396" s="179"/>
      <c r="Z396" s="179"/>
      <c r="AA396" s="78"/>
      <c r="AB396" s="179"/>
      <c r="AC396" s="179"/>
      <c r="AD396" s="81" t="s">
        <v>584</v>
      </c>
      <c r="AE396" s="179"/>
      <c r="AF396" s="179"/>
      <c r="AG396" s="179"/>
      <c r="AH396" s="81">
        <v>84289</v>
      </c>
      <c r="AI396" s="38"/>
      <c r="AJ396" s="38"/>
      <c r="AK396" s="81">
        <v>84309</v>
      </c>
      <c r="AL396" s="38"/>
      <c r="AM396" s="38"/>
      <c r="AN396" s="81">
        <v>84329</v>
      </c>
      <c r="AO396" s="38"/>
      <c r="AP396" s="38"/>
      <c r="AQ396" s="81">
        <v>84349</v>
      </c>
      <c r="AR396" s="38"/>
      <c r="AS396" s="38"/>
      <c r="AT396" s="81">
        <v>84369</v>
      </c>
      <c r="AU396" s="38"/>
      <c r="AV396" s="38"/>
      <c r="AW396" s="81">
        <v>79139</v>
      </c>
      <c r="AX396" s="38"/>
      <c r="AY396" s="38"/>
      <c r="AZ396" s="25">
        <v>116119</v>
      </c>
      <c r="BA396" s="38"/>
      <c r="BB396" s="38"/>
      <c r="BC396" s="25">
        <v>110429</v>
      </c>
      <c r="BD396" s="38"/>
      <c r="BE396" s="38"/>
      <c r="BF396" s="25"/>
      <c r="BG396" s="38"/>
      <c r="BH396" s="38"/>
      <c r="BI396" s="25"/>
      <c r="BJ396" s="38"/>
      <c r="BK396" s="38"/>
      <c r="BL396" s="25"/>
      <c r="BM396" s="38"/>
      <c r="BN396" s="38"/>
      <c r="BO396" s="25"/>
      <c r="BP396" s="38"/>
      <c r="BQ396" s="38"/>
    </row>
    <row r="397" spans="1:69" x14ac:dyDescent="0.2">
      <c r="A397" s="30" t="s">
        <v>24</v>
      </c>
      <c r="B397" s="30" t="s">
        <v>25</v>
      </c>
      <c r="C397" s="30">
        <f t="shared" si="6"/>
        <v>0</v>
      </c>
      <c r="D397" s="178"/>
      <c r="E397" s="179"/>
      <c r="F397" s="179"/>
      <c r="G397" s="179"/>
      <c r="H397" s="179"/>
      <c r="I397" s="179"/>
      <c r="J397" s="179"/>
      <c r="K397" s="179"/>
      <c r="L397" s="179"/>
      <c r="M397" s="179" t="s">
        <v>26</v>
      </c>
      <c r="N397" s="179" t="s">
        <v>26</v>
      </c>
      <c r="O397" s="179"/>
      <c r="P397" s="179"/>
      <c r="Q397" s="179"/>
      <c r="R397" s="179"/>
      <c r="S397" s="179"/>
      <c r="T397" s="179"/>
      <c r="U397" s="179"/>
      <c r="V397" s="180"/>
      <c r="W397" s="180"/>
      <c r="X397" s="179"/>
      <c r="Y397" s="179"/>
      <c r="Z397" s="179"/>
      <c r="AA397" s="78"/>
      <c r="AB397" s="179"/>
      <c r="AC397" s="179"/>
      <c r="AD397" s="81" t="s">
        <v>584</v>
      </c>
      <c r="AE397" s="179"/>
      <c r="AF397" s="179"/>
      <c r="AG397" s="179"/>
      <c r="AH397" s="81">
        <v>84289</v>
      </c>
      <c r="AI397" s="38"/>
      <c r="AJ397" s="38"/>
      <c r="AK397" s="81">
        <v>84309</v>
      </c>
      <c r="AL397" s="38"/>
      <c r="AM397" s="38"/>
      <c r="AN397" s="81">
        <v>84329</v>
      </c>
      <c r="AO397" s="38"/>
      <c r="AP397" s="38"/>
      <c r="AQ397" s="81">
        <v>84349</v>
      </c>
      <c r="AR397" s="38"/>
      <c r="AS397" s="38"/>
      <c r="AT397" s="81">
        <v>84369</v>
      </c>
      <c r="AU397" s="38"/>
      <c r="AV397" s="38"/>
      <c r="AW397" s="81">
        <v>79139</v>
      </c>
      <c r="AX397" s="38"/>
      <c r="AY397" s="38"/>
      <c r="AZ397" s="25">
        <v>116119</v>
      </c>
      <c r="BA397" s="38"/>
      <c r="BB397" s="38"/>
      <c r="BC397" s="25">
        <v>110429</v>
      </c>
      <c r="BD397" s="38"/>
      <c r="BE397" s="38"/>
      <c r="BF397" s="25"/>
      <c r="BG397" s="38"/>
      <c r="BH397" s="38"/>
      <c r="BI397" s="25"/>
      <c r="BJ397" s="38"/>
      <c r="BK397" s="38"/>
      <c r="BL397" s="25"/>
      <c r="BM397" s="38"/>
      <c r="BN397" s="38"/>
      <c r="BO397" s="25"/>
      <c r="BP397" s="38"/>
      <c r="BQ397" s="38"/>
    </row>
    <row r="398" spans="1:69" x14ac:dyDescent="0.2">
      <c r="A398" s="30" t="s">
        <v>24</v>
      </c>
      <c r="B398" s="30" t="s">
        <v>25</v>
      </c>
      <c r="C398" s="30">
        <f t="shared" si="6"/>
        <v>0</v>
      </c>
      <c r="D398" s="178"/>
      <c r="E398" s="179"/>
      <c r="F398" s="179"/>
      <c r="G398" s="179"/>
      <c r="H398" s="179"/>
      <c r="I398" s="179"/>
      <c r="J398" s="179"/>
      <c r="K398" s="179"/>
      <c r="L398" s="179"/>
      <c r="M398" s="179" t="s">
        <v>26</v>
      </c>
      <c r="N398" s="179" t="s">
        <v>26</v>
      </c>
      <c r="O398" s="179"/>
      <c r="P398" s="179"/>
      <c r="Q398" s="179"/>
      <c r="R398" s="179"/>
      <c r="S398" s="179"/>
      <c r="T398" s="179"/>
      <c r="U398" s="179"/>
      <c r="V398" s="180"/>
      <c r="W398" s="180"/>
      <c r="X398" s="179"/>
      <c r="Y398" s="179"/>
      <c r="Z398" s="179"/>
      <c r="AA398" s="78"/>
      <c r="AB398" s="179"/>
      <c r="AC398" s="179"/>
      <c r="AD398" s="81" t="s">
        <v>584</v>
      </c>
      <c r="AE398" s="179"/>
      <c r="AF398" s="179"/>
      <c r="AG398" s="179"/>
      <c r="AH398" s="81">
        <v>84289</v>
      </c>
      <c r="AI398" s="38"/>
      <c r="AJ398" s="38"/>
      <c r="AK398" s="81">
        <v>84309</v>
      </c>
      <c r="AL398" s="38"/>
      <c r="AM398" s="38"/>
      <c r="AN398" s="81">
        <v>84329</v>
      </c>
      <c r="AO398" s="38"/>
      <c r="AP398" s="38"/>
      <c r="AQ398" s="81">
        <v>84349</v>
      </c>
      <c r="AR398" s="38"/>
      <c r="AS398" s="38"/>
      <c r="AT398" s="81">
        <v>84369</v>
      </c>
      <c r="AU398" s="38"/>
      <c r="AV398" s="38"/>
      <c r="AW398" s="81">
        <v>79139</v>
      </c>
      <c r="AX398" s="38"/>
      <c r="AY398" s="38"/>
      <c r="AZ398" s="25">
        <v>116119</v>
      </c>
      <c r="BA398" s="38"/>
      <c r="BB398" s="38"/>
      <c r="BC398" s="25">
        <v>110429</v>
      </c>
      <c r="BD398" s="38"/>
      <c r="BE398" s="38"/>
      <c r="BF398" s="25"/>
      <c r="BG398" s="38"/>
      <c r="BH398" s="38"/>
      <c r="BI398" s="25"/>
      <c r="BJ398" s="38"/>
      <c r="BK398" s="38"/>
      <c r="BL398" s="25"/>
      <c r="BM398" s="38"/>
      <c r="BN398" s="38"/>
      <c r="BO398" s="25"/>
      <c r="BP398" s="38"/>
      <c r="BQ398" s="38"/>
    </row>
    <row r="399" spans="1:69" x14ac:dyDescent="0.2">
      <c r="A399" s="30" t="s">
        <v>24</v>
      </c>
      <c r="B399" s="30" t="s">
        <v>25</v>
      </c>
      <c r="C399" s="30">
        <f t="shared" si="6"/>
        <v>0</v>
      </c>
      <c r="D399" s="178"/>
      <c r="E399" s="179"/>
      <c r="F399" s="179"/>
      <c r="G399" s="179"/>
      <c r="H399" s="179"/>
      <c r="I399" s="179"/>
      <c r="J399" s="179"/>
      <c r="K399" s="179"/>
      <c r="L399" s="179"/>
      <c r="M399" s="179" t="s">
        <v>26</v>
      </c>
      <c r="N399" s="179" t="s">
        <v>26</v>
      </c>
      <c r="O399" s="179"/>
      <c r="P399" s="179"/>
      <c r="Q399" s="179"/>
      <c r="R399" s="179"/>
      <c r="S399" s="179"/>
      <c r="T399" s="179"/>
      <c r="U399" s="179"/>
      <c r="V399" s="180"/>
      <c r="W399" s="180"/>
      <c r="X399" s="179"/>
      <c r="Y399" s="179"/>
      <c r="Z399" s="179"/>
      <c r="AA399" s="78"/>
      <c r="AB399" s="179"/>
      <c r="AC399" s="179"/>
      <c r="AD399" s="81" t="s">
        <v>584</v>
      </c>
      <c r="AE399" s="179"/>
      <c r="AF399" s="179"/>
      <c r="AG399" s="179"/>
      <c r="AH399" s="81">
        <v>84289</v>
      </c>
      <c r="AI399" s="38"/>
      <c r="AJ399" s="38"/>
      <c r="AK399" s="81">
        <v>84309</v>
      </c>
      <c r="AL399" s="38"/>
      <c r="AM399" s="38"/>
      <c r="AN399" s="81">
        <v>84329</v>
      </c>
      <c r="AO399" s="38"/>
      <c r="AP399" s="38"/>
      <c r="AQ399" s="81">
        <v>84349</v>
      </c>
      <c r="AR399" s="38"/>
      <c r="AS399" s="38"/>
      <c r="AT399" s="81">
        <v>84369</v>
      </c>
      <c r="AU399" s="38"/>
      <c r="AV399" s="38"/>
      <c r="AW399" s="81">
        <v>79139</v>
      </c>
      <c r="AX399" s="38"/>
      <c r="AY399" s="38"/>
      <c r="AZ399" s="25">
        <v>116119</v>
      </c>
      <c r="BA399" s="38"/>
      <c r="BB399" s="38"/>
      <c r="BC399" s="25">
        <v>110429</v>
      </c>
      <c r="BD399" s="38"/>
      <c r="BE399" s="38"/>
      <c r="BF399" s="25"/>
      <c r="BG399" s="38"/>
      <c r="BH399" s="38"/>
      <c r="BI399" s="25"/>
      <c r="BJ399" s="38"/>
      <c r="BK399" s="38"/>
      <c r="BL399" s="25"/>
      <c r="BM399" s="38"/>
      <c r="BN399" s="38"/>
      <c r="BO399" s="25"/>
      <c r="BP399" s="38"/>
      <c r="BQ399" s="38"/>
    </row>
    <row r="400" spans="1:69" x14ac:dyDescent="0.2">
      <c r="A400" s="30" t="s">
        <v>24</v>
      </c>
      <c r="B400" s="30" t="s">
        <v>25</v>
      </c>
      <c r="C400" s="30">
        <f t="shared" si="6"/>
        <v>0</v>
      </c>
      <c r="D400" s="178"/>
      <c r="E400" s="179"/>
      <c r="F400" s="179"/>
      <c r="G400" s="179"/>
      <c r="H400" s="179"/>
      <c r="I400" s="179"/>
      <c r="J400" s="179"/>
      <c r="K400" s="179"/>
      <c r="L400" s="179"/>
      <c r="M400" s="179" t="s">
        <v>26</v>
      </c>
      <c r="N400" s="179" t="s">
        <v>26</v>
      </c>
      <c r="O400" s="179"/>
      <c r="P400" s="179"/>
      <c r="Q400" s="179"/>
      <c r="R400" s="179"/>
      <c r="S400" s="179"/>
      <c r="T400" s="179"/>
      <c r="U400" s="179"/>
      <c r="V400" s="180"/>
      <c r="W400" s="180"/>
      <c r="X400" s="179"/>
      <c r="Y400" s="179"/>
      <c r="Z400" s="179"/>
      <c r="AA400" s="78"/>
      <c r="AB400" s="179"/>
      <c r="AC400" s="179"/>
      <c r="AD400" s="81" t="s">
        <v>584</v>
      </c>
      <c r="AE400" s="179"/>
      <c r="AF400" s="179"/>
      <c r="AG400" s="179"/>
      <c r="AH400" s="81">
        <v>84289</v>
      </c>
      <c r="AI400" s="38"/>
      <c r="AJ400" s="38"/>
      <c r="AK400" s="81">
        <v>84309</v>
      </c>
      <c r="AL400" s="38"/>
      <c r="AM400" s="38"/>
      <c r="AN400" s="81">
        <v>84329</v>
      </c>
      <c r="AO400" s="38"/>
      <c r="AP400" s="38"/>
      <c r="AQ400" s="81">
        <v>84349</v>
      </c>
      <c r="AR400" s="38"/>
      <c r="AS400" s="38"/>
      <c r="AT400" s="81">
        <v>84369</v>
      </c>
      <c r="AU400" s="38"/>
      <c r="AV400" s="38"/>
      <c r="AW400" s="81">
        <v>79139</v>
      </c>
      <c r="AX400" s="38"/>
      <c r="AY400" s="38"/>
      <c r="AZ400" s="25">
        <v>116119</v>
      </c>
      <c r="BA400" s="38"/>
      <c r="BB400" s="38"/>
      <c r="BC400" s="25">
        <v>110429</v>
      </c>
      <c r="BD400" s="38"/>
      <c r="BE400" s="38"/>
      <c r="BF400" s="25"/>
      <c r="BG400" s="38"/>
      <c r="BH400" s="38"/>
      <c r="BI400" s="25"/>
      <c r="BJ400" s="38"/>
      <c r="BK400" s="38"/>
      <c r="BL400" s="25"/>
      <c r="BM400" s="38"/>
      <c r="BN400" s="38"/>
      <c r="BO400" s="25"/>
      <c r="BP400" s="38"/>
      <c r="BQ400" s="38"/>
    </row>
    <row r="401" spans="1:69" x14ac:dyDescent="0.2">
      <c r="A401" s="30" t="s">
        <v>24</v>
      </c>
      <c r="B401" s="30" t="s">
        <v>25</v>
      </c>
      <c r="C401" s="30">
        <f t="shared" si="6"/>
        <v>0</v>
      </c>
      <c r="D401" s="178"/>
      <c r="E401" s="179"/>
      <c r="F401" s="179"/>
      <c r="G401" s="179"/>
      <c r="H401" s="179"/>
      <c r="I401" s="179"/>
      <c r="J401" s="179"/>
      <c r="K401" s="179"/>
      <c r="L401" s="179"/>
      <c r="M401" s="179" t="s">
        <v>26</v>
      </c>
      <c r="N401" s="179" t="s">
        <v>26</v>
      </c>
      <c r="O401" s="179"/>
      <c r="P401" s="179"/>
      <c r="Q401" s="179"/>
      <c r="R401" s="179"/>
      <c r="S401" s="179"/>
      <c r="T401" s="179"/>
      <c r="U401" s="179"/>
      <c r="V401" s="180"/>
      <c r="W401" s="180"/>
      <c r="X401" s="179"/>
      <c r="Y401" s="179"/>
      <c r="Z401" s="179"/>
      <c r="AA401" s="78"/>
      <c r="AB401" s="179"/>
      <c r="AC401" s="179"/>
      <c r="AD401" s="81" t="s">
        <v>584</v>
      </c>
      <c r="AE401" s="179"/>
      <c r="AF401" s="179"/>
      <c r="AG401" s="179"/>
      <c r="AH401" s="81">
        <v>84289</v>
      </c>
      <c r="AI401" s="38"/>
      <c r="AJ401" s="38"/>
      <c r="AK401" s="81">
        <v>84309</v>
      </c>
      <c r="AL401" s="38"/>
      <c r="AM401" s="38"/>
      <c r="AN401" s="81">
        <v>84329</v>
      </c>
      <c r="AO401" s="38"/>
      <c r="AP401" s="38"/>
      <c r="AQ401" s="81">
        <v>84349</v>
      </c>
      <c r="AR401" s="38"/>
      <c r="AS401" s="38"/>
      <c r="AT401" s="81">
        <v>84369</v>
      </c>
      <c r="AU401" s="38"/>
      <c r="AV401" s="38"/>
      <c r="AW401" s="81">
        <v>79139</v>
      </c>
      <c r="AX401" s="38"/>
      <c r="AY401" s="38"/>
      <c r="AZ401" s="25">
        <v>116119</v>
      </c>
      <c r="BA401" s="38"/>
      <c r="BB401" s="38"/>
      <c r="BC401" s="25">
        <v>110429</v>
      </c>
      <c r="BD401" s="38"/>
      <c r="BE401" s="38"/>
      <c r="BF401" s="25"/>
      <c r="BG401" s="38"/>
      <c r="BH401" s="38"/>
      <c r="BI401" s="25"/>
      <c r="BJ401" s="38"/>
      <c r="BK401" s="38"/>
      <c r="BL401" s="25"/>
      <c r="BM401" s="38"/>
      <c r="BN401" s="38"/>
      <c r="BO401" s="25"/>
      <c r="BP401" s="38"/>
      <c r="BQ401" s="38"/>
    </row>
    <row r="402" spans="1:69" x14ac:dyDescent="0.2">
      <c r="A402" s="30" t="s">
        <v>24</v>
      </c>
      <c r="B402" s="30" t="s">
        <v>25</v>
      </c>
      <c r="C402" s="30">
        <f t="shared" si="6"/>
        <v>0</v>
      </c>
      <c r="D402" s="178"/>
      <c r="E402" s="179"/>
      <c r="F402" s="179"/>
      <c r="G402" s="179"/>
      <c r="H402" s="179"/>
      <c r="I402" s="179"/>
      <c r="J402" s="179"/>
      <c r="K402" s="179"/>
      <c r="L402" s="179"/>
      <c r="M402" s="179" t="s">
        <v>26</v>
      </c>
      <c r="N402" s="179" t="s">
        <v>26</v>
      </c>
      <c r="O402" s="179"/>
      <c r="P402" s="179"/>
      <c r="Q402" s="179"/>
      <c r="R402" s="179"/>
      <c r="S402" s="179"/>
      <c r="T402" s="179"/>
      <c r="U402" s="179"/>
      <c r="V402" s="180"/>
      <c r="W402" s="180"/>
      <c r="X402" s="179"/>
      <c r="Y402" s="179"/>
      <c r="Z402" s="179"/>
      <c r="AA402" s="78"/>
      <c r="AB402" s="179"/>
      <c r="AC402" s="179"/>
      <c r="AD402" s="81" t="s">
        <v>584</v>
      </c>
      <c r="AE402" s="179"/>
      <c r="AF402" s="179"/>
      <c r="AG402" s="179"/>
      <c r="AH402" s="81">
        <v>84289</v>
      </c>
      <c r="AI402" s="38"/>
      <c r="AJ402" s="38"/>
      <c r="AK402" s="81">
        <v>84309</v>
      </c>
      <c r="AL402" s="38"/>
      <c r="AM402" s="38"/>
      <c r="AN402" s="81">
        <v>84329</v>
      </c>
      <c r="AO402" s="38"/>
      <c r="AP402" s="38"/>
      <c r="AQ402" s="81">
        <v>84349</v>
      </c>
      <c r="AR402" s="38"/>
      <c r="AS402" s="38"/>
      <c r="AT402" s="81">
        <v>84369</v>
      </c>
      <c r="AU402" s="38"/>
      <c r="AV402" s="38"/>
      <c r="AW402" s="81">
        <v>79139</v>
      </c>
      <c r="AX402" s="38"/>
      <c r="AY402" s="38"/>
      <c r="AZ402" s="25">
        <v>116119</v>
      </c>
      <c r="BA402" s="38"/>
      <c r="BB402" s="38"/>
      <c r="BC402" s="25">
        <v>110429</v>
      </c>
      <c r="BD402" s="38"/>
      <c r="BE402" s="38"/>
      <c r="BF402" s="25"/>
      <c r="BG402" s="38"/>
      <c r="BH402" s="38"/>
      <c r="BI402" s="25"/>
      <c r="BJ402" s="38"/>
      <c r="BK402" s="38"/>
      <c r="BL402" s="25"/>
      <c r="BM402" s="38"/>
      <c r="BN402" s="38"/>
      <c r="BO402" s="25"/>
      <c r="BP402" s="38"/>
      <c r="BQ402" s="38"/>
    </row>
    <row r="403" spans="1:69" x14ac:dyDescent="0.2">
      <c r="A403" s="30" t="s">
        <v>24</v>
      </c>
      <c r="B403" s="30" t="s">
        <v>25</v>
      </c>
      <c r="C403" s="30">
        <f t="shared" si="6"/>
        <v>0</v>
      </c>
      <c r="D403" s="178"/>
      <c r="E403" s="179"/>
      <c r="F403" s="179"/>
      <c r="G403" s="179"/>
      <c r="H403" s="179"/>
      <c r="I403" s="179"/>
      <c r="J403" s="179"/>
      <c r="K403" s="179"/>
      <c r="L403" s="179"/>
      <c r="M403" s="179" t="s">
        <v>26</v>
      </c>
      <c r="N403" s="179" t="s">
        <v>26</v>
      </c>
      <c r="O403" s="179"/>
      <c r="P403" s="179"/>
      <c r="Q403" s="179"/>
      <c r="R403" s="179"/>
      <c r="S403" s="179"/>
      <c r="T403" s="179"/>
      <c r="U403" s="179"/>
      <c r="V403" s="180"/>
      <c r="W403" s="180"/>
      <c r="X403" s="179"/>
      <c r="Y403" s="179"/>
      <c r="Z403" s="179"/>
      <c r="AA403" s="78"/>
      <c r="AB403" s="179"/>
      <c r="AC403" s="179"/>
      <c r="AD403" s="81" t="s">
        <v>584</v>
      </c>
      <c r="AE403" s="179"/>
      <c r="AF403" s="179"/>
      <c r="AG403" s="179"/>
      <c r="AH403" s="81">
        <v>84289</v>
      </c>
      <c r="AI403" s="38"/>
      <c r="AJ403" s="38"/>
      <c r="AK403" s="81">
        <v>84309</v>
      </c>
      <c r="AL403" s="38"/>
      <c r="AM403" s="38"/>
      <c r="AN403" s="81">
        <v>84329</v>
      </c>
      <c r="AO403" s="38"/>
      <c r="AP403" s="38"/>
      <c r="AQ403" s="81">
        <v>84349</v>
      </c>
      <c r="AR403" s="38"/>
      <c r="AS403" s="38"/>
      <c r="AT403" s="81">
        <v>84369</v>
      </c>
      <c r="AU403" s="38"/>
      <c r="AV403" s="38"/>
      <c r="AW403" s="81">
        <v>79139</v>
      </c>
      <c r="AX403" s="38"/>
      <c r="AY403" s="38"/>
      <c r="AZ403" s="25">
        <v>116119</v>
      </c>
      <c r="BA403" s="38"/>
      <c r="BB403" s="38"/>
      <c r="BC403" s="25">
        <v>110429</v>
      </c>
      <c r="BD403" s="38"/>
      <c r="BE403" s="38"/>
      <c r="BF403" s="25"/>
      <c r="BG403" s="38"/>
      <c r="BH403" s="38"/>
      <c r="BI403" s="25"/>
      <c r="BJ403" s="38"/>
      <c r="BK403" s="38"/>
      <c r="BL403" s="25"/>
      <c r="BM403" s="38"/>
      <c r="BN403" s="38"/>
      <c r="BO403" s="25"/>
      <c r="BP403" s="38"/>
      <c r="BQ403" s="38"/>
    </row>
    <row r="404" spans="1:69" x14ac:dyDescent="0.2">
      <c r="A404" s="30" t="s">
        <v>24</v>
      </c>
      <c r="B404" s="30" t="s">
        <v>25</v>
      </c>
      <c r="C404" s="30">
        <f t="shared" si="6"/>
        <v>0</v>
      </c>
      <c r="D404" s="178"/>
      <c r="E404" s="179"/>
      <c r="F404" s="179"/>
      <c r="G404" s="179"/>
      <c r="H404" s="179"/>
      <c r="I404" s="179"/>
      <c r="J404" s="179"/>
      <c r="K404" s="179"/>
      <c r="L404" s="179"/>
      <c r="M404" s="179" t="s">
        <v>26</v>
      </c>
      <c r="N404" s="179" t="s">
        <v>26</v>
      </c>
      <c r="O404" s="179"/>
      <c r="P404" s="179"/>
      <c r="Q404" s="179"/>
      <c r="R404" s="179"/>
      <c r="S404" s="179"/>
      <c r="T404" s="179"/>
      <c r="U404" s="179"/>
      <c r="V404" s="180"/>
      <c r="W404" s="180"/>
      <c r="X404" s="179"/>
      <c r="Y404" s="179"/>
      <c r="Z404" s="179"/>
      <c r="AA404" s="78"/>
      <c r="AB404" s="179"/>
      <c r="AC404" s="179"/>
      <c r="AD404" s="81" t="s">
        <v>584</v>
      </c>
      <c r="AE404" s="179"/>
      <c r="AF404" s="179"/>
      <c r="AG404" s="179"/>
      <c r="AH404" s="81">
        <v>84289</v>
      </c>
      <c r="AI404" s="38"/>
      <c r="AJ404" s="38"/>
      <c r="AK404" s="81">
        <v>84309</v>
      </c>
      <c r="AL404" s="38"/>
      <c r="AM404" s="38"/>
      <c r="AN404" s="81">
        <v>84329</v>
      </c>
      <c r="AO404" s="38"/>
      <c r="AP404" s="38"/>
      <c r="AQ404" s="81">
        <v>84349</v>
      </c>
      <c r="AR404" s="38"/>
      <c r="AS404" s="38"/>
      <c r="AT404" s="81">
        <v>84369</v>
      </c>
      <c r="AU404" s="38"/>
      <c r="AV404" s="38"/>
      <c r="AW404" s="81">
        <v>79139</v>
      </c>
      <c r="AX404" s="38"/>
      <c r="AY404" s="38"/>
      <c r="AZ404" s="25">
        <v>116119</v>
      </c>
      <c r="BA404" s="38"/>
      <c r="BB404" s="38"/>
      <c r="BC404" s="25">
        <v>110429</v>
      </c>
      <c r="BD404" s="38"/>
      <c r="BE404" s="38"/>
      <c r="BF404" s="25"/>
      <c r="BG404" s="38"/>
      <c r="BH404" s="38"/>
      <c r="BI404" s="25"/>
      <c r="BJ404" s="38"/>
      <c r="BK404" s="38"/>
      <c r="BL404" s="25"/>
      <c r="BM404" s="38"/>
      <c r="BN404" s="38"/>
      <c r="BO404" s="25"/>
      <c r="BP404" s="38"/>
      <c r="BQ404" s="38"/>
    </row>
    <row r="405" spans="1:69" x14ac:dyDescent="0.2">
      <c r="A405" s="30" t="s">
        <v>24</v>
      </c>
      <c r="B405" s="30" t="s">
        <v>25</v>
      </c>
      <c r="C405" s="30">
        <f t="shared" si="6"/>
        <v>0</v>
      </c>
      <c r="D405" s="178"/>
      <c r="E405" s="179"/>
      <c r="F405" s="179"/>
      <c r="G405" s="179"/>
      <c r="H405" s="179"/>
      <c r="I405" s="179"/>
      <c r="J405" s="179"/>
      <c r="K405" s="179"/>
      <c r="L405" s="179"/>
      <c r="M405" s="179" t="s">
        <v>26</v>
      </c>
      <c r="N405" s="179" t="s">
        <v>26</v>
      </c>
      <c r="O405" s="179"/>
      <c r="P405" s="179"/>
      <c r="Q405" s="179"/>
      <c r="R405" s="179"/>
      <c r="S405" s="179"/>
      <c r="T405" s="179"/>
      <c r="U405" s="179"/>
      <c r="V405" s="180"/>
      <c r="W405" s="180"/>
      <c r="X405" s="179"/>
      <c r="Y405" s="179"/>
      <c r="Z405" s="179"/>
      <c r="AA405" s="78"/>
      <c r="AB405" s="179"/>
      <c r="AC405" s="179"/>
      <c r="AD405" s="81" t="s">
        <v>584</v>
      </c>
      <c r="AE405" s="179"/>
      <c r="AF405" s="179"/>
      <c r="AG405" s="179"/>
      <c r="AH405" s="81">
        <v>84289</v>
      </c>
      <c r="AI405" s="38"/>
      <c r="AJ405" s="38"/>
      <c r="AK405" s="81">
        <v>84309</v>
      </c>
      <c r="AL405" s="38"/>
      <c r="AM405" s="38"/>
      <c r="AN405" s="81">
        <v>84329</v>
      </c>
      <c r="AO405" s="38"/>
      <c r="AP405" s="38"/>
      <c r="AQ405" s="81">
        <v>84349</v>
      </c>
      <c r="AR405" s="38"/>
      <c r="AS405" s="38"/>
      <c r="AT405" s="81">
        <v>84369</v>
      </c>
      <c r="AU405" s="38"/>
      <c r="AV405" s="38"/>
      <c r="AW405" s="81">
        <v>79139</v>
      </c>
      <c r="AX405" s="38"/>
      <c r="AY405" s="38"/>
      <c r="AZ405" s="25">
        <v>116119</v>
      </c>
      <c r="BA405" s="38"/>
      <c r="BB405" s="38"/>
      <c r="BC405" s="25">
        <v>110429</v>
      </c>
      <c r="BD405" s="38"/>
      <c r="BE405" s="38"/>
      <c r="BF405" s="25"/>
      <c r="BG405" s="38"/>
      <c r="BH405" s="38"/>
      <c r="BI405" s="25"/>
      <c r="BJ405" s="38"/>
      <c r="BK405" s="38"/>
      <c r="BL405" s="25"/>
      <c r="BM405" s="38"/>
      <c r="BN405" s="38"/>
      <c r="BO405" s="25"/>
      <c r="BP405" s="38"/>
      <c r="BQ405" s="38"/>
    </row>
    <row r="406" spans="1:69" x14ac:dyDescent="0.2">
      <c r="A406" s="30" t="s">
        <v>24</v>
      </c>
      <c r="B406" s="30" t="s">
        <v>25</v>
      </c>
      <c r="C406" s="30">
        <f t="shared" si="6"/>
        <v>0</v>
      </c>
      <c r="D406" s="178"/>
      <c r="E406" s="179"/>
      <c r="F406" s="179"/>
      <c r="G406" s="179"/>
      <c r="H406" s="179"/>
      <c r="I406" s="179"/>
      <c r="J406" s="179"/>
      <c r="K406" s="179"/>
      <c r="L406" s="179"/>
      <c r="M406" s="179" t="s">
        <v>26</v>
      </c>
      <c r="N406" s="179" t="s">
        <v>26</v>
      </c>
      <c r="O406" s="179"/>
      <c r="P406" s="179"/>
      <c r="Q406" s="179"/>
      <c r="R406" s="179"/>
      <c r="S406" s="179"/>
      <c r="T406" s="179"/>
      <c r="U406" s="179"/>
      <c r="V406" s="180"/>
      <c r="W406" s="180"/>
      <c r="X406" s="179"/>
      <c r="Y406" s="179"/>
      <c r="Z406" s="179"/>
      <c r="AA406" s="78"/>
      <c r="AB406" s="179"/>
      <c r="AC406" s="179"/>
      <c r="AD406" s="81" t="s">
        <v>584</v>
      </c>
      <c r="AE406" s="179"/>
      <c r="AF406" s="179"/>
      <c r="AG406" s="179"/>
      <c r="AH406" s="81">
        <v>84289</v>
      </c>
      <c r="AI406" s="38"/>
      <c r="AJ406" s="38"/>
      <c r="AK406" s="81">
        <v>84309</v>
      </c>
      <c r="AL406" s="38"/>
      <c r="AM406" s="38"/>
      <c r="AN406" s="81">
        <v>84329</v>
      </c>
      <c r="AO406" s="38"/>
      <c r="AP406" s="38"/>
      <c r="AQ406" s="81">
        <v>84349</v>
      </c>
      <c r="AR406" s="38"/>
      <c r="AS406" s="38"/>
      <c r="AT406" s="81">
        <v>84369</v>
      </c>
      <c r="AU406" s="38"/>
      <c r="AV406" s="38"/>
      <c r="AW406" s="81">
        <v>79139</v>
      </c>
      <c r="AX406" s="38"/>
      <c r="AY406" s="38"/>
      <c r="AZ406" s="25">
        <v>116119</v>
      </c>
      <c r="BA406" s="38"/>
      <c r="BB406" s="38"/>
      <c r="BC406" s="25">
        <v>110429</v>
      </c>
      <c r="BD406" s="38"/>
      <c r="BE406" s="38"/>
      <c r="BF406" s="25"/>
      <c r="BG406" s="38"/>
      <c r="BH406" s="38"/>
      <c r="BI406" s="25"/>
      <c r="BJ406" s="38"/>
      <c r="BK406" s="38"/>
      <c r="BL406" s="25"/>
      <c r="BM406" s="38"/>
      <c r="BN406" s="38"/>
      <c r="BO406" s="25"/>
      <c r="BP406" s="38"/>
      <c r="BQ406" s="38"/>
    </row>
    <row r="407" spans="1:69" x14ac:dyDescent="0.2">
      <c r="A407" s="30" t="s">
        <v>24</v>
      </c>
      <c r="B407" s="30" t="s">
        <v>25</v>
      </c>
      <c r="C407" s="30">
        <f t="shared" si="6"/>
        <v>0</v>
      </c>
      <c r="D407" s="178"/>
      <c r="E407" s="179"/>
      <c r="F407" s="179"/>
      <c r="G407" s="179"/>
      <c r="H407" s="179"/>
      <c r="I407" s="179"/>
      <c r="J407" s="179"/>
      <c r="K407" s="179"/>
      <c r="L407" s="179"/>
      <c r="M407" s="179" t="s">
        <v>26</v>
      </c>
      <c r="N407" s="179" t="s">
        <v>26</v>
      </c>
      <c r="O407" s="179"/>
      <c r="P407" s="179"/>
      <c r="Q407" s="179"/>
      <c r="R407" s="179"/>
      <c r="S407" s="179"/>
      <c r="T407" s="179"/>
      <c r="U407" s="179"/>
      <c r="V407" s="180"/>
      <c r="W407" s="180"/>
      <c r="X407" s="179"/>
      <c r="Y407" s="179"/>
      <c r="Z407" s="179"/>
      <c r="AA407" s="78"/>
      <c r="AB407" s="179"/>
      <c r="AC407" s="179"/>
      <c r="AD407" s="81" t="s">
        <v>584</v>
      </c>
      <c r="AE407" s="179"/>
      <c r="AF407" s="179"/>
      <c r="AG407" s="179"/>
      <c r="AH407" s="81">
        <v>84289</v>
      </c>
      <c r="AI407" s="38"/>
      <c r="AJ407" s="38"/>
      <c r="AK407" s="81">
        <v>84309</v>
      </c>
      <c r="AL407" s="38"/>
      <c r="AM407" s="38"/>
      <c r="AN407" s="81">
        <v>84329</v>
      </c>
      <c r="AO407" s="38"/>
      <c r="AP407" s="38"/>
      <c r="AQ407" s="81">
        <v>84349</v>
      </c>
      <c r="AR407" s="38"/>
      <c r="AS407" s="38"/>
      <c r="AT407" s="81">
        <v>84369</v>
      </c>
      <c r="AU407" s="38"/>
      <c r="AV407" s="38"/>
      <c r="AW407" s="81">
        <v>79139</v>
      </c>
      <c r="AX407" s="38"/>
      <c r="AY407" s="38"/>
      <c r="AZ407" s="25">
        <v>116119</v>
      </c>
      <c r="BA407" s="38"/>
      <c r="BB407" s="38"/>
      <c r="BC407" s="25">
        <v>110429</v>
      </c>
      <c r="BD407" s="38"/>
      <c r="BE407" s="38"/>
      <c r="BF407" s="25"/>
      <c r="BG407" s="38"/>
      <c r="BH407" s="38"/>
      <c r="BI407" s="25"/>
      <c r="BJ407" s="38"/>
      <c r="BK407" s="38"/>
      <c r="BL407" s="25"/>
      <c r="BM407" s="38"/>
      <c r="BN407" s="38"/>
      <c r="BO407" s="25"/>
      <c r="BP407" s="38"/>
      <c r="BQ407" s="38"/>
    </row>
    <row r="408" spans="1:69" x14ac:dyDescent="0.2">
      <c r="A408" s="30" t="s">
        <v>24</v>
      </c>
      <c r="B408" s="30" t="s">
        <v>25</v>
      </c>
      <c r="C408" s="30">
        <f t="shared" si="6"/>
        <v>0</v>
      </c>
      <c r="D408" s="178"/>
      <c r="E408" s="179"/>
      <c r="F408" s="179"/>
      <c r="G408" s="179"/>
      <c r="H408" s="179"/>
      <c r="I408" s="179"/>
      <c r="J408" s="179"/>
      <c r="K408" s="179"/>
      <c r="L408" s="179"/>
      <c r="M408" s="179" t="s">
        <v>26</v>
      </c>
      <c r="N408" s="179" t="s">
        <v>26</v>
      </c>
      <c r="O408" s="179"/>
      <c r="P408" s="179"/>
      <c r="Q408" s="179"/>
      <c r="R408" s="179"/>
      <c r="S408" s="179"/>
      <c r="T408" s="179"/>
      <c r="U408" s="179"/>
      <c r="V408" s="180"/>
      <c r="W408" s="180"/>
      <c r="X408" s="179"/>
      <c r="Y408" s="179"/>
      <c r="Z408" s="179"/>
      <c r="AA408" s="78"/>
      <c r="AB408" s="179"/>
      <c r="AC408" s="179"/>
      <c r="AD408" s="81" t="s">
        <v>584</v>
      </c>
      <c r="AE408" s="179"/>
      <c r="AF408" s="179"/>
      <c r="AG408" s="179"/>
      <c r="AH408" s="81">
        <v>84289</v>
      </c>
      <c r="AI408" s="38"/>
      <c r="AJ408" s="38"/>
      <c r="AK408" s="81">
        <v>84309</v>
      </c>
      <c r="AL408" s="38"/>
      <c r="AM408" s="38"/>
      <c r="AN408" s="81">
        <v>84329</v>
      </c>
      <c r="AO408" s="38"/>
      <c r="AP408" s="38"/>
      <c r="AQ408" s="81">
        <v>84349</v>
      </c>
      <c r="AR408" s="38"/>
      <c r="AS408" s="38"/>
      <c r="AT408" s="81">
        <v>84369</v>
      </c>
      <c r="AU408" s="38"/>
      <c r="AV408" s="38"/>
      <c r="AW408" s="81">
        <v>79139</v>
      </c>
      <c r="AX408" s="38"/>
      <c r="AY408" s="38"/>
      <c r="AZ408" s="25">
        <v>116119</v>
      </c>
      <c r="BA408" s="38"/>
      <c r="BB408" s="38"/>
      <c r="BC408" s="25">
        <v>110429</v>
      </c>
      <c r="BD408" s="38"/>
      <c r="BE408" s="38"/>
      <c r="BF408" s="25"/>
      <c r="BG408" s="38"/>
      <c r="BH408" s="38"/>
      <c r="BI408" s="25"/>
      <c r="BJ408" s="38"/>
      <c r="BK408" s="38"/>
      <c r="BL408" s="25"/>
      <c r="BM408" s="38"/>
      <c r="BN408" s="38"/>
      <c r="BO408" s="25"/>
      <c r="BP408" s="38"/>
      <c r="BQ408" s="38"/>
    </row>
    <row r="409" spans="1:69" x14ac:dyDescent="0.2">
      <c r="A409" s="30" t="s">
        <v>24</v>
      </c>
      <c r="B409" s="30" t="s">
        <v>25</v>
      </c>
      <c r="C409" s="30">
        <f t="shared" si="6"/>
        <v>0</v>
      </c>
      <c r="D409" s="178"/>
      <c r="E409" s="179"/>
      <c r="F409" s="179"/>
      <c r="G409" s="179"/>
      <c r="H409" s="179"/>
      <c r="I409" s="179"/>
      <c r="J409" s="179"/>
      <c r="K409" s="179"/>
      <c r="L409" s="179"/>
      <c r="M409" s="179" t="s">
        <v>26</v>
      </c>
      <c r="N409" s="179" t="s">
        <v>26</v>
      </c>
      <c r="O409" s="179"/>
      <c r="P409" s="179"/>
      <c r="Q409" s="179"/>
      <c r="R409" s="179"/>
      <c r="S409" s="179"/>
      <c r="T409" s="179"/>
      <c r="U409" s="179"/>
      <c r="V409" s="180"/>
      <c r="W409" s="180"/>
      <c r="X409" s="179"/>
      <c r="Y409" s="179"/>
      <c r="Z409" s="179"/>
      <c r="AA409" s="78"/>
      <c r="AB409" s="179"/>
      <c r="AC409" s="179"/>
      <c r="AD409" s="81" t="s">
        <v>584</v>
      </c>
      <c r="AE409" s="179"/>
      <c r="AF409" s="179"/>
      <c r="AG409" s="179"/>
      <c r="AH409" s="81">
        <v>84289</v>
      </c>
      <c r="AI409" s="38"/>
      <c r="AJ409" s="38"/>
      <c r="AK409" s="81">
        <v>84309</v>
      </c>
      <c r="AL409" s="38"/>
      <c r="AM409" s="38"/>
      <c r="AN409" s="81">
        <v>84329</v>
      </c>
      <c r="AO409" s="38"/>
      <c r="AP409" s="38"/>
      <c r="AQ409" s="81">
        <v>84349</v>
      </c>
      <c r="AR409" s="38"/>
      <c r="AS409" s="38"/>
      <c r="AT409" s="81">
        <v>84369</v>
      </c>
      <c r="AU409" s="38"/>
      <c r="AV409" s="38"/>
      <c r="AW409" s="81">
        <v>79139</v>
      </c>
      <c r="AX409" s="38"/>
      <c r="AY409" s="38"/>
      <c r="AZ409" s="25">
        <v>116119</v>
      </c>
      <c r="BA409" s="38"/>
      <c r="BB409" s="38"/>
      <c r="BC409" s="25">
        <v>110429</v>
      </c>
      <c r="BD409" s="38"/>
      <c r="BE409" s="38"/>
      <c r="BF409" s="25"/>
      <c r="BG409" s="38"/>
      <c r="BH409" s="38"/>
      <c r="BI409" s="25"/>
      <c r="BJ409" s="38"/>
      <c r="BK409" s="38"/>
      <c r="BL409" s="25"/>
      <c r="BM409" s="38"/>
      <c r="BN409" s="38"/>
      <c r="BO409" s="25"/>
      <c r="BP409" s="38"/>
      <c r="BQ409" s="38"/>
    </row>
    <row r="410" spans="1:69" x14ac:dyDescent="0.2">
      <c r="A410" s="30" t="s">
        <v>24</v>
      </c>
      <c r="B410" s="30" t="s">
        <v>25</v>
      </c>
      <c r="C410" s="30">
        <f t="shared" si="6"/>
        <v>0</v>
      </c>
      <c r="D410" s="178"/>
      <c r="E410" s="179"/>
      <c r="F410" s="179"/>
      <c r="G410" s="179"/>
      <c r="H410" s="179"/>
      <c r="I410" s="179"/>
      <c r="J410" s="179"/>
      <c r="K410" s="179"/>
      <c r="L410" s="179"/>
      <c r="M410" s="179" t="s">
        <v>26</v>
      </c>
      <c r="N410" s="179" t="s">
        <v>26</v>
      </c>
      <c r="O410" s="179"/>
      <c r="P410" s="179"/>
      <c r="Q410" s="179"/>
      <c r="R410" s="179"/>
      <c r="S410" s="179"/>
      <c r="T410" s="179"/>
      <c r="U410" s="179"/>
      <c r="V410" s="180"/>
      <c r="W410" s="180"/>
      <c r="X410" s="179"/>
      <c r="Y410" s="179"/>
      <c r="Z410" s="179"/>
      <c r="AA410" s="78"/>
      <c r="AB410" s="179"/>
      <c r="AC410" s="179"/>
      <c r="AD410" s="81" t="s">
        <v>584</v>
      </c>
      <c r="AE410" s="179"/>
      <c r="AF410" s="179"/>
      <c r="AG410" s="179"/>
      <c r="AH410" s="81">
        <v>84289</v>
      </c>
      <c r="AI410" s="38"/>
      <c r="AJ410" s="38"/>
      <c r="AK410" s="81">
        <v>84309</v>
      </c>
      <c r="AL410" s="38"/>
      <c r="AM410" s="38"/>
      <c r="AN410" s="81">
        <v>84329</v>
      </c>
      <c r="AO410" s="38"/>
      <c r="AP410" s="38"/>
      <c r="AQ410" s="81">
        <v>84349</v>
      </c>
      <c r="AR410" s="38"/>
      <c r="AS410" s="38"/>
      <c r="AT410" s="81">
        <v>84369</v>
      </c>
      <c r="AU410" s="38"/>
      <c r="AV410" s="38"/>
      <c r="AW410" s="81">
        <v>79139</v>
      </c>
      <c r="AX410" s="38"/>
      <c r="AY410" s="38"/>
      <c r="AZ410" s="25">
        <v>116119</v>
      </c>
      <c r="BA410" s="38"/>
      <c r="BB410" s="38"/>
      <c r="BC410" s="25">
        <v>110429</v>
      </c>
      <c r="BD410" s="38"/>
      <c r="BE410" s="38"/>
      <c r="BF410" s="25"/>
      <c r="BG410" s="38"/>
      <c r="BH410" s="38"/>
      <c r="BI410" s="25"/>
      <c r="BJ410" s="38"/>
      <c r="BK410" s="38"/>
      <c r="BL410" s="25"/>
      <c r="BM410" s="38"/>
      <c r="BN410" s="38"/>
      <c r="BO410" s="25"/>
      <c r="BP410" s="38"/>
      <c r="BQ410" s="38"/>
    </row>
    <row r="411" spans="1:69" x14ac:dyDescent="0.2">
      <c r="A411" s="30" t="s">
        <v>24</v>
      </c>
      <c r="B411" s="30" t="s">
        <v>25</v>
      </c>
      <c r="C411" s="30">
        <f t="shared" si="6"/>
        <v>0</v>
      </c>
      <c r="D411" s="178"/>
      <c r="E411" s="179"/>
      <c r="F411" s="179"/>
      <c r="G411" s="179"/>
      <c r="H411" s="179"/>
      <c r="I411" s="179"/>
      <c r="J411" s="179"/>
      <c r="K411" s="179"/>
      <c r="L411" s="179"/>
      <c r="M411" s="179" t="s">
        <v>26</v>
      </c>
      <c r="N411" s="179" t="s">
        <v>26</v>
      </c>
      <c r="O411" s="179"/>
      <c r="P411" s="179"/>
      <c r="Q411" s="179"/>
      <c r="R411" s="179"/>
      <c r="S411" s="179"/>
      <c r="T411" s="179"/>
      <c r="U411" s="179"/>
      <c r="V411" s="180"/>
      <c r="W411" s="180"/>
      <c r="X411" s="179"/>
      <c r="Y411" s="179"/>
      <c r="Z411" s="179"/>
      <c r="AA411" s="78"/>
      <c r="AB411" s="179"/>
      <c r="AC411" s="179"/>
      <c r="AD411" s="81" t="s">
        <v>584</v>
      </c>
      <c r="AE411" s="179"/>
      <c r="AF411" s="179"/>
      <c r="AG411" s="179"/>
      <c r="AH411" s="81">
        <v>84289</v>
      </c>
      <c r="AI411" s="38"/>
      <c r="AJ411" s="38"/>
      <c r="AK411" s="81">
        <v>84309</v>
      </c>
      <c r="AL411" s="38"/>
      <c r="AM411" s="38"/>
      <c r="AN411" s="81">
        <v>84329</v>
      </c>
      <c r="AO411" s="38"/>
      <c r="AP411" s="38"/>
      <c r="AQ411" s="81">
        <v>84349</v>
      </c>
      <c r="AR411" s="38"/>
      <c r="AS411" s="38"/>
      <c r="AT411" s="81">
        <v>84369</v>
      </c>
      <c r="AU411" s="38"/>
      <c r="AV411" s="38"/>
      <c r="AW411" s="81">
        <v>79139</v>
      </c>
      <c r="AX411" s="38"/>
      <c r="AY411" s="38"/>
      <c r="AZ411" s="25">
        <v>116119</v>
      </c>
      <c r="BA411" s="38"/>
      <c r="BB411" s="38"/>
      <c r="BC411" s="25">
        <v>110429</v>
      </c>
      <c r="BD411" s="38"/>
      <c r="BE411" s="38"/>
      <c r="BF411" s="25"/>
      <c r="BG411" s="38"/>
      <c r="BH411" s="38"/>
      <c r="BI411" s="25"/>
      <c r="BJ411" s="38"/>
      <c r="BK411" s="38"/>
      <c r="BL411" s="25"/>
      <c r="BM411" s="38"/>
      <c r="BN411" s="38"/>
      <c r="BO411" s="25"/>
      <c r="BP411" s="38"/>
      <c r="BQ411" s="38"/>
    </row>
    <row r="412" spans="1:69" x14ac:dyDescent="0.2">
      <c r="A412" s="30" t="s">
        <v>24</v>
      </c>
      <c r="B412" s="30" t="s">
        <v>25</v>
      </c>
      <c r="C412" s="30">
        <f t="shared" si="6"/>
        <v>0</v>
      </c>
      <c r="D412" s="178"/>
      <c r="E412" s="179"/>
      <c r="F412" s="179"/>
      <c r="G412" s="179"/>
      <c r="H412" s="179"/>
      <c r="I412" s="179"/>
      <c r="J412" s="179"/>
      <c r="K412" s="179"/>
      <c r="L412" s="179"/>
      <c r="M412" s="179" t="s">
        <v>26</v>
      </c>
      <c r="N412" s="179" t="s">
        <v>26</v>
      </c>
      <c r="O412" s="179"/>
      <c r="P412" s="179"/>
      <c r="Q412" s="179"/>
      <c r="R412" s="179"/>
      <c r="S412" s="179"/>
      <c r="T412" s="179"/>
      <c r="U412" s="179"/>
      <c r="V412" s="180"/>
      <c r="W412" s="180"/>
      <c r="X412" s="179"/>
      <c r="Y412" s="179"/>
      <c r="Z412" s="179"/>
      <c r="AA412" s="78"/>
      <c r="AB412" s="179"/>
      <c r="AC412" s="179"/>
      <c r="AD412" s="81" t="s">
        <v>584</v>
      </c>
      <c r="AE412" s="179"/>
      <c r="AF412" s="179"/>
      <c r="AG412" s="179"/>
      <c r="AH412" s="81">
        <v>84289</v>
      </c>
      <c r="AI412" s="38"/>
      <c r="AJ412" s="38"/>
      <c r="AK412" s="81">
        <v>84309</v>
      </c>
      <c r="AL412" s="38"/>
      <c r="AM412" s="38"/>
      <c r="AN412" s="81">
        <v>84329</v>
      </c>
      <c r="AO412" s="38"/>
      <c r="AP412" s="38"/>
      <c r="AQ412" s="81">
        <v>84349</v>
      </c>
      <c r="AR412" s="38"/>
      <c r="AS412" s="38"/>
      <c r="AT412" s="81">
        <v>84369</v>
      </c>
      <c r="AU412" s="38"/>
      <c r="AV412" s="38"/>
      <c r="AW412" s="81">
        <v>79139</v>
      </c>
      <c r="AX412" s="38"/>
      <c r="AY412" s="38"/>
      <c r="AZ412" s="25">
        <v>116119</v>
      </c>
      <c r="BA412" s="38"/>
      <c r="BB412" s="38"/>
      <c r="BC412" s="25">
        <v>110429</v>
      </c>
      <c r="BD412" s="38"/>
      <c r="BE412" s="38"/>
      <c r="BF412" s="25"/>
      <c r="BG412" s="38"/>
      <c r="BH412" s="38"/>
      <c r="BI412" s="25"/>
      <c r="BJ412" s="38"/>
      <c r="BK412" s="38"/>
      <c r="BL412" s="25"/>
      <c r="BM412" s="38"/>
      <c r="BN412" s="38"/>
      <c r="BO412" s="25"/>
      <c r="BP412" s="38"/>
      <c r="BQ412" s="38"/>
    </row>
    <row r="413" spans="1:69" x14ac:dyDescent="0.2">
      <c r="A413" s="30" t="s">
        <v>24</v>
      </c>
      <c r="B413" s="30" t="s">
        <v>25</v>
      </c>
      <c r="C413" s="30">
        <f t="shared" si="6"/>
        <v>0</v>
      </c>
      <c r="D413" s="178"/>
      <c r="E413" s="179"/>
      <c r="F413" s="179"/>
      <c r="G413" s="179"/>
      <c r="H413" s="179"/>
      <c r="I413" s="179"/>
      <c r="J413" s="179"/>
      <c r="K413" s="179"/>
      <c r="L413" s="179"/>
      <c r="M413" s="179" t="s">
        <v>26</v>
      </c>
      <c r="N413" s="179" t="s">
        <v>26</v>
      </c>
      <c r="O413" s="179"/>
      <c r="P413" s="179"/>
      <c r="Q413" s="179"/>
      <c r="R413" s="179"/>
      <c r="S413" s="179"/>
      <c r="T413" s="179"/>
      <c r="U413" s="179"/>
      <c r="V413" s="180"/>
      <c r="W413" s="180"/>
      <c r="X413" s="179"/>
      <c r="Y413" s="179"/>
      <c r="Z413" s="179"/>
      <c r="AA413" s="78"/>
      <c r="AB413" s="179"/>
      <c r="AC413" s="179"/>
      <c r="AD413" s="81" t="s">
        <v>584</v>
      </c>
      <c r="AE413" s="179"/>
      <c r="AF413" s="179"/>
      <c r="AG413" s="179"/>
      <c r="AH413" s="81">
        <v>84289</v>
      </c>
      <c r="AI413" s="38"/>
      <c r="AJ413" s="38"/>
      <c r="AK413" s="81">
        <v>84309</v>
      </c>
      <c r="AL413" s="38"/>
      <c r="AM413" s="38"/>
      <c r="AN413" s="81">
        <v>84329</v>
      </c>
      <c r="AO413" s="38"/>
      <c r="AP413" s="38"/>
      <c r="AQ413" s="81">
        <v>84349</v>
      </c>
      <c r="AR413" s="38"/>
      <c r="AS413" s="38"/>
      <c r="AT413" s="81">
        <v>84369</v>
      </c>
      <c r="AU413" s="38"/>
      <c r="AV413" s="38"/>
      <c r="AW413" s="81">
        <v>79139</v>
      </c>
      <c r="AX413" s="38"/>
      <c r="AY413" s="38"/>
      <c r="AZ413" s="25">
        <v>116119</v>
      </c>
      <c r="BA413" s="38"/>
      <c r="BB413" s="38"/>
      <c r="BC413" s="25">
        <v>110429</v>
      </c>
      <c r="BD413" s="38"/>
      <c r="BE413" s="38"/>
      <c r="BF413" s="25"/>
      <c r="BG413" s="38"/>
      <c r="BH413" s="38"/>
      <c r="BI413" s="25"/>
      <c r="BJ413" s="38"/>
      <c r="BK413" s="38"/>
      <c r="BL413" s="25"/>
      <c r="BM413" s="38"/>
      <c r="BN413" s="38"/>
      <c r="BO413" s="25"/>
      <c r="BP413" s="38"/>
      <c r="BQ413" s="38"/>
    </row>
    <row r="414" spans="1:69" x14ac:dyDescent="0.2">
      <c r="A414" s="30" t="s">
        <v>24</v>
      </c>
      <c r="B414" s="30" t="s">
        <v>25</v>
      </c>
      <c r="C414" s="30">
        <f t="shared" si="6"/>
        <v>0</v>
      </c>
      <c r="D414" s="178"/>
      <c r="E414" s="179"/>
      <c r="F414" s="179"/>
      <c r="G414" s="179"/>
      <c r="H414" s="179"/>
      <c r="I414" s="179"/>
      <c r="J414" s="179"/>
      <c r="K414" s="179"/>
      <c r="L414" s="179"/>
      <c r="M414" s="179" t="s">
        <v>26</v>
      </c>
      <c r="N414" s="179" t="s">
        <v>26</v>
      </c>
      <c r="O414" s="179"/>
      <c r="P414" s="179"/>
      <c r="Q414" s="179"/>
      <c r="R414" s="179"/>
      <c r="S414" s="179"/>
      <c r="T414" s="179"/>
      <c r="U414" s="179"/>
      <c r="V414" s="180"/>
      <c r="W414" s="180"/>
      <c r="X414" s="179"/>
      <c r="Y414" s="179"/>
      <c r="Z414" s="179"/>
      <c r="AA414" s="78"/>
      <c r="AB414" s="179"/>
      <c r="AC414" s="179"/>
      <c r="AD414" s="81" t="s">
        <v>584</v>
      </c>
      <c r="AE414" s="179"/>
      <c r="AF414" s="179"/>
      <c r="AG414" s="179"/>
      <c r="AH414" s="81">
        <v>84289</v>
      </c>
      <c r="AI414" s="38"/>
      <c r="AJ414" s="38"/>
      <c r="AK414" s="81">
        <v>84309</v>
      </c>
      <c r="AL414" s="38"/>
      <c r="AM414" s="38"/>
      <c r="AN414" s="81">
        <v>84329</v>
      </c>
      <c r="AO414" s="38"/>
      <c r="AP414" s="38"/>
      <c r="AQ414" s="81">
        <v>84349</v>
      </c>
      <c r="AR414" s="38"/>
      <c r="AS414" s="38"/>
      <c r="AT414" s="81">
        <v>84369</v>
      </c>
      <c r="AU414" s="38"/>
      <c r="AV414" s="38"/>
      <c r="AW414" s="81">
        <v>79139</v>
      </c>
      <c r="AX414" s="38"/>
      <c r="AY414" s="38"/>
      <c r="AZ414" s="25">
        <v>116119</v>
      </c>
      <c r="BA414" s="38"/>
      <c r="BB414" s="38"/>
      <c r="BC414" s="25">
        <v>110429</v>
      </c>
      <c r="BD414" s="38"/>
      <c r="BE414" s="38"/>
      <c r="BF414" s="25"/>
      <c r="BG414" s="38"/>
      <c r="BH414" s="38"/>
      <c r="BI414" s="25"/>
      <c r="BJ414" s="38"/>
      <c r="BK414" s="38"/>
      <c r="BL414" s="25"/>
      <c r="BM414" s="38"/>
      <c r="BN414" s="38"/>
      <c r="BO414" s="25"/>
      <c r="BP414" s="38"/>
      <c r="BQ414" s="38"/>
    </row>
    <row r="415" spans="1:69" x14ac:dyDescent="0.2">
      <c r="A415" s="30" t="s">
        <v>24</v>
      </c>
      <c r="B415" s="30" t="s">
        <v>25</v>
      </c>
      <c r="C415" s="30">
        <f t="shared" si="6"/>
        <v>0</v>
      </c>
      <c r="D415" s="178"/>
      <c r="E415" s="179"/>
      <c r="F415" s="179"/>
      <c r="G415" s="179"/>
      <c r="H415" s="179"/>
      <c r="I415" s="179"/>
      <c r="J415" s="179"/>
      <c r="K415" s="179"/>
      <c r="L415" s="179"/>
      <c r="M415" s="179" t="s">
        <v>26</v>
      </c>
      <c r="N415" s="179" t="s">
        <v>26</v>
      </c>
      <c r="O415" s="179"/>
      <c r="P415" s="179"/>
      <c r="Q415" s="179"/>
      <c r="R415" s="179"/>
      <c r="S415" s="179"/>
      <c r="T415" s="179"/>
      <c r="U415" s="179"/>
      <c r="V415" s="180"/>
      <c r="W415" s="180"/>
      <c r="X415" s="179"/>
      <c r="Y415" s="179"/>
      <c r="Z415" s="179"/>
      <c r="AA415" s="78"/>
      <c r="AB415" s="179"/>
      <c r="AC415" s="179"/>
      <c r="AD415" s="81" t="s">
        <v>584</v>
      </c>
      <c r="AE415" s="179"/>
      <c r="AF415" s="179"/>
      <c r="AG415" s="179"/>
      <c r="AH415" s="81">
        <v>84289</v>
      </c>
      <c r="AI415" s="38"/>
      <c r="AJ415" s="38"/>
      <c r="AK415" s="81">
        <v>84309</v>
      </c>
      <c r="AL415" s="38"/>
      <c r="AM415" s="38"/>
      <c r="AN415" s="81">
        <v>84329</v>
      </c>
      <c r="AO415" s="38"/>
      <c r="AP415" s="38"/>
      <c r="AQ415" s="81">
        <v>84349</v>
      </c>
      <c r="AR415" s="38"/>
      <c r="AS415" s="38"/>
      <c r="AT415" s="81">
        <v>84369</v>
      </c>
      <c r="AU415" s="38"/>
      <c r="AV415" s="38"/>
      <c r="AW415" s="81">
        <v>79139</v>
      </c>
      <c r="AX415" s="38"/>
      <c r="AY415" s="38"/>
      <c r="AZ415" s="25">
        <v>116119</v>
      </c>
      <c r="BA415" s="38"/>
      <c r="BB415" s="38"/>
      <c r="BC415" s="25">
        <v>110429</v>
      </c>
      <c r="BD415" s="38"/>
      <c r="BE415" s="38"/>
      <c r="BF415" s="25"/>
      <c r="BG415" s="38"/>
      <c r="BH415" s="38"/>
      <c r="BI415" s="25"/>
      <c r="BJ415" s="38"/>
      <c r="BK415" s="38"/>
      <c r="BL415" s="25"/>
      <c r="BM415" s="38"/>
      <c r="BN415" s="38"/>
      <c r="BO415" s="25"/>
      <c r="BP415" s="38"/>
      <c r="BQ415" s="38"/>
    </row>
    <row r="416" spans="1:69" x14ac:dyDescent="0.2">
      <c r="A416" s="30" t="s">
        <v>24</v>
      </c>
      <c r="B416" s="30" t="s">
        <v>25</v>
      </c>
      <c r="C416" s="30">
        <f t="shared" si="6"/>
        <v>0</v>
      </c>
      <c r="D416" s="178"/>
      <c r="E416" s="179"/>
      <c r="F416" s="179"/>
      <c r="G416" s="179"/>
      <c r="H416" s="179"/>
      <c r="I416" s="179"/>
      <c r="J416" s="179"/>
      <c r="K416" s="179"/>
      <c r="L416" s="179"/>
      <c r="M416" s="179" t="s">
        <v>26</v>
      </c>
      <c r="N416" s="179" t="s">
        <v>26</v>
      </c>
      <c r="O416" s="179"/>
      <c r="P416" s="179"/>
      <c r="Q416" s="179"/>
      <c r="R416" s="179"/>
      <c r="S416" s="179"/>
      <c r="T416" s="179"/>
      <c r="U416" s="179"/>
      <c r="V416" s="180"/>
      <c r="W416" s="180"/>
      <c r="X416" s="179"/>
      <c r="Y416" s="179"/>
      <c r="Z416" s="179"/>
      <c r="AA416" s="78"/>
      <c r="AB416" s="179"/>
      <c r="AC416" s="179"/>
      <c r="AD416" s="81" t="s">
        <v>584</v>
      </c>
      <c r="AE416" s="179"/>
      <c r="AF416" s="179"/>
      <c r="AG416" s="179"/>
      <c r="AH416" s="81">
        <v>84289</v>
      </c>
      <c r="AI416" s="38"/>
      <c r="AJ416" s="38"/>
      <c r="AK416" s="81">
        <v>84309</v>
      </c>
      <c r="AL416" s="38"/>
      <c r="AM416" s="38"/>
      <c r="AN416" s="81">
        <v>84329</v>
      </c>
      <c r="AO416" s="38"/>
      <c r="AP416" s="38"/>
      <c r="AQ416" s="81">
        <v>84349</v>
      </c>
      <c r="AR416" s="38"/>
      <c r="AS416" s="38"/>
      <c r="AT416" s="81">
        <v>84369</v>
      </c>
      <c r="AU416" s="38"/>
      <c r="AV416" s="38"/>
      <c r="AW416" s="81">
        <v>79139</v>
      </c>
      <c r="AX416" s="38"/>
      <c r="AY416" s="38"/>
      <c r="AZ416" s="25">
        <v>116119</v>
      </c>
      <c r="BA416" s="38"/>
      <c r="BB416" s="38"/>
      <c r="BC416" s="25">
        <v>110429</v>
      </c>
      <c r="BD416" s="38"/>
      <c r="BE416" s="38"/>
      <c r="BF416" s="25"/>
      <c r="BG416" s="38"/>
      <c r="BH416" s="38"/>
      <c r="BI416" s="25"/>
      <c r="BJ416" s="38"/>
      <c r="BK416" s="38"/>
      <c r="BL416" s="25"/>
      <c r="BM416" s="38"/>
      <c r="BN416" s="38"/>
      <c r="BO416" s="25"/>
      <c r="BP416" s="38"/>
      <c r="BQ416" s="38"/>
    </row>
    <row r="417" spans="1:69" x14ac:dyDescent="0.2">
      <c r="A417" s="30" t="s">
        <v>24</v>
      </c>
      <c r="B417" s="30" t="s">
        <v>25</v>
      </c>
      <c r="C417" s="30">
        <f t="shared" si="6"/>
        <v>0</v>
      </c>
      <c r="D417" s="178"/>
      <c r="E417" s="179"/>
      <c r="F417" s="179"/>
      <c r="G417" s="179"/>
      <c r="H417" s="179"/>
      <c r="I417" s="179"/>
      <c r="J417" s="179"/>
      <c r="K417" s="179"/>
      <c r="L417" s="179"/>
      <c r="M417" s="179" t="s">
        <v>26</v>
      </c>
      <c r="N417" s="179" t="s">
        <v>26</v>
      </c>
      <c r="O417" s="179"/>
      <c r="P417" s="179"/>
      <c r="Q417" s="179"/>
      <c r="R417" s="179"/>
      <c r="S417" s="179"/>
      <c r="T417" s="179"/>
      <c r="U417" s="179"/>
      <c r="V417" s="180"/>
      <c r="W417" s="180"/>
      <c r="X417" s="179"/>
      <c r="Y417" s="179"/>
      <c r="Z417" s="179"/>
      <c r="AA417" s="78"/>
      <c r="AB417" s="179"/>
      <c r="AC417" s="179"/>
      <c r="AD417" s="81" t="s">
        <v>584</v>
      </c>
      <c r="AE417" s="179"/>
      <c r="AF417" s="179"/>
      <c r="AG417" s="179"/>
      <c r="AH417" s="81">
        <v>84289</v>
      </c>
      <c r="AI417" s="38"/>
      <c r="AJ417" s="38"/>
      <c r="AK417" s="81">
        <v>84309</v>
      </c>
      <c r="AL417" s="38"/>
      <c r="AM417" s="38"/>
      <c r="AN417" s="81">
        <v>84329</v>
      </c>
      <c r="AO417" s="38"/>
      <c r="AP417" s="38"/>
      <c r="AQ417" s="81">
        <v>84349</v>
      </c>
      <c r="AR417" s="38"/>
      <c r="AS417" s="38"/>
      <c r="AT417" s="81">
        <v>84369</v>
      </c>
      <c r="AU417" s="38"/>
      <c r="AV417" s="38"/>
      <c r="AW417" s="81">
        <v>79139</v>
      </c>
      <c r="AX417" s="38"/>
      <c r="AY417" s="38"/>
      <c r="AZ417" s="25">
        <v>116119</v>
      </c>
      <c r="BA417" s="38"/>
      <c r="BB417" s="38"/>
      <c r="BC417" s="25">
        <v>110429</v>
      </c>
      <c r="BD417" s="38"/>
      <c r="BE417" s="38"/>
      <c r="BF417" s="25"/>
      <c r="BG417" s="38"/>
      <c r="BH417" s="38"/>
      <c r="BI417" s="25"/>
      <c r="BJ417" s="38"/>
      <c r="BK417" s="38"/>
      <c r="BL417" s="25"/>
      <c r="BM417" s="38"/>
      <c r="BN417" s="38"/>
      <c r="BO417" s="25"/>
      <c r="BP417" s="38"/>
      <c r="BQ417" s="38"/>
    </row>
    <row r="418" spans="1:69" x14ac:dyDescent="0.2">
      <c r="A418" s="30" t="s">
        <v>24</v>
      </c>
      <c r="B418" s="30" t="s">
        <v>25</v>
      </c>
      <c r="C418" s="30">
        <f t="shared" si="6"/>
        <v>0</v>
      </c>
      <c r="D418" s="178"/>
      <c r="E418" s="179"/>
      <c r="F418" s="179"/>
      <c r="G418" s="179"/>
      <c r="H418" s="179"/>
      <c r="I418" s="179"/>
      <c r="J418" s="179"/>
      <c r="K418" s="179"/>
      <c r="L418" s="179"/>
      <c r="M418" s="179" t="s">
        <v>26</v>
      </c>
      <c r="N418" s="179" t="s">
        <v>26</v>
      </c>
      <c r="O418" s="179"/>
      <c r="P418" s="179"/>
      <c r="Q418" s="179"/>
      <c r="R418" s="179"/>
      <c r="S418" s="179"/>
      <c r="T418" s="179"/>
      <c r="U418" s="179"/>
      <c r="V418" s="180"/>
      <c r="W418" s="180"/>
      <c r="X418" s="179"/>
      <c r="Y418" s="179"/>
      <c r="Z418" s="179"/>
      <c r="AA418" s="78"/>
      <c r="AB418" s="179"/>
      <c r="AC418" s="179"/>
      <c r="AD418" s="81" t="s">
        <v>584</v>
      </c>
      <c r="AE418" s="179"/>
      <c r="AF418" s="179"/>
      <c r="AG418" s="179"/>
      <c r="AH418" s="81">
        <v>84289</v>
      </c>
      <c r="AI418" s="38"/>
      <c r="AJ418" s="38"/>
      <c r="AK418" s="81">
        <v>84309</v>
      </c>
      <c r="AL418" s="38"/>
      <c r="AM418" s="38"/>
      <c r="AN418" s="81">
        <v>84329</v>
      </c>
      <c r="AO418" s="38"/>
      <c r="AP418" s="38"/>
      <c r="AQ418" s="81">
        <v>84349</v>
      </c>
      <c r="AR418" s="38"/>
      <c r="AS418" s="38"/>
      <c r="AT418" s="81">
        <v>84369</v>
      </c>
      <c r="AU418" s="38"/>
      <c r="AV418" s="38"/>
      <c r="AW418" s="81">
        <v>79139</v>
      </c>
      <c r="AX418" s="38"/>
      <c r="AY418" s="38"/>
      <c r="AZ418" s="25">
        <v>116119</v>
      </c>
      <c r="BA418" s="38"/>
      <c r="BB418" s="38"/>
      <c r="BC418" s="25">
        <v>110429</v>
      </c>
      <c r="BD418" s="38"/>
      <c r="BE418" s="38"/>
      <c r="BF418" s="25"/>
      <c r="BG418" s="38"/>
      <c r="BH418" s="38"/>
      <c r="BI418" s="25"/>
      <c r="BJ418" s="38"/>
      <c r="BK418" s="38"/>
      <c r="BL418" s="25"/>
      <c r="BM418" s="38"/>
      <c r="BN418" s="38"/>
      <c r="BO418" s="25"/>
      <c r="BP418" s="38"/>
      <c r="BQ418" s="38"/>
    </row>
    <row r="419" spans="1:69" x14ac:dyDescent="0.2">
      <c r="A419" s="30" t="s">
        <v>24</v>
      </c>
      <c r="B419" s="30" t="s">
        <v>25</v>
      </c>
      <c r="C419" s="30">
        <f t="shared" si="6"/>
        <v>0</v>
      </c>
      <c r="D419" s="178"/>
      <c r="E419" s="179"/>
      <c r="F419" s="179"/>
      <c r="G419" s="179"/>
      <c r="H419" s="179"/>
      <c r="I419" s="179"/>
      <c r="J419" s="179"/>
      <c r="K419" s="179"/>
      <c r="L419" s="179"/>
      <c r="M419" s="179" t="s">
        <v>26</v>
      </c>
      <c r="N419" s="179" t="s">
        <v>26</v>
      </c>
      <c r="O419" s="179"/>
      <c r="P419" s="179"/>
      <c r="Q419" s="179"/>
      <c r="R419" s="179"/>
      <c r="S419" s="179"/>
      <c r="T419" s="179"/>
      <c r="U419" s="179"/>
      <c r="V419" s="180"/>
      <c r="W419" s="180"/>
      <c r="X419" s="179"/>
      <c r="Y419" s="179"/>
      <c r="Z419" s="179"/>
      <c r="AA419" s="78"/>
      <c r="AB419" s="179"/>
      <c r="AC419" s="179"/>
      <c r="AD419" s="81" t="s">
        <v>584</v>
      </c>
      <c r="AE419" s="179"/>
      <c r="AF419" s="179"/>
      <c r="AG419" s="179"/>
      <c r="AH419" s="81">
        <v>84289</v>
      </c>
      <c r="AI419" s="38"/>
      <c r="AJ419" s="38"/>
      <c r="AK419" s="81">
        <v>84309</v>
      </c>
      <c r="AL419" s="38"/>
      <c r="AM419" s="38"/>
      <c r="AN419" s="81">
        <v>84329</v>
      </c>
      <c r="AO419" s="38"/>
      <c r="AP419" s="38"/>
      <c r="AQ419" s="81">
        <v>84349</v>
      </c>
      <c r="AR419" s="38"/>
      <c r="AS419" s="38"/>
      <c r="AT419" s="81">
        <v>84369</v>
      </c>
      <c r="AU419" s="38"/>
      <c r="AV419" s="38"/>
      <c r="AW419" s="81">
        <v>79139</v>
      </c>
      <c r="AX419" s="38"/>
      <c r="AY419" s="38"/>
      <c r="AZ419" s="25">
        <v>116119</v>
      </c>
      <c r="BA419" s="38"/>
      <c r="BB419" s="38"/>
      <c r="BC419" s="25">
        <v>110429</v>
      </c>
      <c r="BD419" s="38"/>
      <c r="BE419" s="38"/>
      <c r="BF419" s="25"/>
      <c r="BG419" s="38"/>
      <c r="BH419" s="38"/>
      <c r="BI419" s="25"/>
      <c r="BJ419" s="38"/>
      <c r="BK419" s="38"/>
      <c r="BL419" s="25"/>
      <c r="BM419" s="38"/>
      <c r="BN419" s="38"/>
      <c r="BO419" s="25"/>
      <c r="BP419" s="38"/>
      <c r="BQ419" s="38"/>
    </row>
    <row r="420" spans="1:69" x14ac:dyDescent="0.2">
      <c r="A420" s="30" t="s">
        <v>24</v>
      </c>
      <c r="B420" s="30" t="s">
        <v>25</v>
      </c>
      <c r="C420" s="30">
        <f t="shared" si="6"/>
        <v>0</v>
      </c>
      <c r="D420" s="178"/>
      <c r="E420" s="179"/>
      <c r="F420" s="179"/>
      <c r="G420" s="179"/>
      <c r="H420" s="179"/>
      <c r="I420" s="179"/>
      <c r="J420" s="179"/>
      <c r="K420" s="179"/>
      <c r="L420" s="179"/>
      <c r="M420" s="179" t="s">
        <v>26</v>
      </c>
      <c r="N420" s="179" t="s">
        <v>26</v>
      </c>
      <c r="O420" s="179"/>
      <c r="P420" s="179"/>
      <c r="Q420" s="179"/>
      <c r="R420" s="179"/>
      <c r="S420" s="179"/>
      <c r="T420" s="179"/>
      <c r="U420" s="179"/>
      <c r="V420" s="180"/>
      <c r="W420" s="180"/>
      <c r="X420" s="179"/>
      <c r="Y420" s="179"/>
      <c r="Z420" s="179"/>
      <c r="AA420" s="78"/>
      <c r="AB420" s="179"/>
      <c r="AC420" s="179"/>
      <c r="AD420" s="81" t="s">
        <v>584</v>
      </c>
      <c r="AE420" s="179"/>
      <c r="AF420" s="179"/>
      <c r="AG420" s="179"/>
      <c r="AH420" s="81">
        <v>84289</v>
      </c>
      <c r="AI420" s="38"/>
      <c r="AJ420" s="38"/>
      <c r="AK420" s="81">
        <v>84309</v>
      </c>
      <c r="AL420" s="38"/>
      <c r="AM420" s="38"/>
      <c r="AN420" s="81">
        <v>84329</v>
      </c>
      <c r="AO420" s="38"/>
      <c r="AP420" s="38"/>
      <c r="AQ420" s="81">
        <v>84349</v>
      </c>
      <c r="AR420" s="38"/>
      <c r="AS420" s="38"/>
      <c r="AT420" s="81">
        <v>84369</v>
      </c>
      <c r="AU420" s="38"/>
      <c r="AV420" s="38"/>
      <c r="AW420" s="81">
        <v>79139</v>
      </c>
      <c r="AX420" s="38"/>
      <c r="AY420" s="38"/>
      <c r="AZ420" s="25">
        <v>116119</v>
      </c>
      <c r="BA420" s="38"/>
      <c r="BB420" s="38"/>
      <c r="BC420" s="25">
        <v>110429</v>
      </c>
      <c r="BD420" s="38"/>
      <c r="BE420" s="38"/>
      <c r="BF420" s="25"/>
      <c r="BG420" s="38"/>
      <c r="BH420" s="38"/>
      <c r="BI420" s="25"/>
      <c r="BJ420" s="38"/>
      <c r="BK420" s="38"/>
      <c r="BL420" s="25"/>
      <c r="BM420" s="38"/>
      <c r="BN420" s="38"/>
      <c r="BO420" s="25"/>
      <c r="BP420" s="38"/>
      <c r="BQ420" s="38"/>
    </row>
    <row r="421" spans="1:69" x14ac:dyDescent="0.2">
      <c r="A421" s="30" t="s">
        <v>24</v>
      </c>
      <c r="B421" s="30" t="s">
        <v>25</v>
      </c>
      <c r="C421" s="30">
        <f t="shared" si="6"/>
        <v>0</v>
      </c>
      <c r="D421" s="178"/>
      <c r="E421" s="179"/>
      <c r="F421" s="179"/>
      <c r="G421" s="179"/>
      <c r="H421" s="179"/>
      <c r="I421" s="179"/>
      <c r="J421" s="179"/>
      <c r="K421" s="179"/>
      <c r="L421" s="179"/>
      <c r="M421" s="179" t="s">
        <v>26</v>
      </c>
      <c r="N421" s="179" t="s">
        <v>26</v>
      </c>
      <c r="O421" s="179"/>
      <c r="P421" s="179"/>
      <c r="Q421" s="179"/>
      <c r="R421" s="179"/>
      <c r="S421" s="179"/>
      <c r="T421" s="179"/>
      <c r="U421" s="179"/>
      <c r="V421" s="180"/>
      <c r="W421" s="180"/>
      <c r="X421" s="179"/>
      <c r="Y421" s="179"/>
      <c r="Z421" s="179"/>
      <c r="AA421" s="78"/>
      <c r="AB421" s="179"/>
      <c r="AC421" s="179"/>
      <c r="AD421" s="81" t="s">
        <v>584</v>
      </c>
      <c r="AE421" s="179"/>
      <c r="AF421" s="179"/>
      <c r="AG421" s="179"/>
      <c r="AH421" s="81">
        <v>84289</v>
      </c>
      <c r="AI421" s="38"/>
      <c r="AJ421" s="38"/>
      <c r="AK421" s="81">
        <v>84309</v>
      </c>
      <c r="AL421" s="38"/>
      <c r="AM421" s="38"/>
      <c r="AN421" s="81">
        <v>84329</v>
      </c>
      <c r="AO421" s="38"/>
      <c r="AP421" s="38"/>
      <c r="AQ421" s="81">
        <v>84349</v>
      </c>
      <c r="AR421" s="38"/>
      <c r="AS421" s="38"/>
      <c r="AT421" s="81">
        <v>84369</v>
      </c>
      <c r="AU421" s="38"/>
      <c r="AV421" s="38"/>
      <c r="AW421" s="81">
        <v>79139</v>
      </c>
      <c r="AX421" s="38"/>
      <c r="AY421" s="38"/>
      <c r="AZ421" s="25">
        <v>116119</v>
      </c>
      <c r="BA421" s="38"/>
      <c r="BB421" s="38"/>
      <c r="BC421" s="25">
        <v>110429</v>
      </c>
      <c r="BD421" s="38"/>
      <c r="BE421" s="38"/>
      <c r="BF421" s="25"/>
      <c r="BG421" s="38"/>
      <c r="BH421" s="38"/>
      <c r="BI421" s="25"/>
      <c r="BJ421" s="38"/>
      <c r="BK421" s="38"/>
      <c r="BL421" s="25"/>
      <c r="BM421" s="38"/>
      <c r="BN421" s="38"/>
      <c r="BO421" s="25"/>
      <c r="BP421" s="38"/>
      <c r="BQ421" s="38"/>
    </row>
    <row r="422" spans="1:69" x14ac:dyDescent="0.2">
      <c r="A422" s="30" t="s">
        <v>24</v>
      </c>
      <c r="B422" s="30" t="s">
        <v>25</v>
      </c>
      <c r="C422" s="30">
        <f t="shared" si="6"/>
        <v>0</v>
      </c>
      <c r="D422" s="178"/>
      <c r="E422" s="179"/>
      <c r="F422" s="179"/>
      <c r="G422" s="179"/>
      <c r="H422" s="179"/>
      <c r="I422" s="179"/>
      <c r="J422" s="179"/>
      <c r="K422" s="179"/>
      <c r="L422" s="179"/>
      <c r="M422" s="179" t="s">
        <v>26</v>
      </c>
      <c r="N422" s="179" t="s">
        <v>26</v>
      </c>
      <c r="O422" s="179"/>
      <c r="P422" s="179"/>
      <c r="Q422" s="179"/>
      <c r="R422" s="179"/>
      <c r="S422" s="179"/>
      <c r="T422" s="179"/>
      <c r="U422" s="179"/>
      <c r="V422" s="180"/>
      <c r="W422" s="180"/>
      <c r="X422" s="179"/>
      <c r="Y422" s="179"/>
      <c r="Z422" s="179"/>
      <c r="AA422" s="78"/>
      <c r="AB422" s="179"/>
      <c r="AC422" s="179"/>
      <c r="AD422" s="81" t="s">
        <v>584</v>
      </c>
      <c r="AE422" s="179"/>
      <c r="AF422" s="179"/>
      <c r="AG422" s="179"/>
      <c r="AH422" s="81">
        <v>84289</v>
      </c>
      <c r="AI422" s="38"/>
      <c r="AJ422" s="38"/>
      <c r="AK422" s="81">
        <v>84309</v>
      </c>
      <c r="AL422" s="38"/>
      <c r="AM422" s="38"/>
      <c r="AN422" s="81">
        <v>84329</v>
      </c>
      <c r="AO422" s="38"/>
      <c r="AP422" s="38"/>
      <c r="AQ422" s="81">
        <v>84349</v>
      </c>
      <c r="AR422" s="38"/>
      <c r="AS422" s="38"/>
      <c r="AT422" s="81">
        <v>84369</v>
      </c>
      <c r="AU422" s="38"/>
      <c r="AV422" s="38"/>
      <c r="AW422" s="81">
        <v>79139</v>
      </c>
      <c r="AX422" s="38"/>
      <c r="AY422" s="38"/>
      <c r="AZ422" s="25">
        <v>116119</v>
      </c>
      <c r="BA422" s="38"/>
      <c r="BB422" s="38"/>
      <c r="BC422" s="25">
        <v>110429</v>
      </c>
      <c r="BD422" s="38"/>
      <c r="BE422" s="38"/>
      <c r="BF422" s="25"/>
      <c r="BG422" s="38"/>
      <c r="BH422" s="38"/>
      <c r="BI422" s="25"/>
      <c r="BJ422" s="38"/>
      <c r="BK422" s="38"/>
      <c r="BL422" s="25"/>
      <c r="BM422" s="38"/>
      <c r="BN422" s="38"/>
      <c r="BO422" s="25"/>
      <c r="BP422" s="38"/>
      <c r="BQ422" s="38"/>
    </row>
    <row r="423" spans="1:69" x14ac:dyDescent="0.2">
      <c r="A423" s="30" t="s">
        <v>24</v>
      </c>
      <c r="B423" s="30" t="s">
        <v>25</v>
      </c>
      <c r="C423" s="30">
        <f t="shared" si="6"/>
        <v>0</v>
      </c>
      <c r="D423" s="178"/>
      <c r="E423" s="179"/>
      <c r="F423" s="179"/>
      <c r="G423" s="179"/>
      <c r="H423" s="179"/>
      <c r="I423" s="179"/>
      <c r="J423" s="179"/>
      <c r="K423" s="179"/>
      <c r="L423" s="179"/>
      <c r="M423" s="179" t="s">
        <v>26</v>
      </c>
      <c r="N423" s="179" t="s">
        <v>26</v>
      </c>
      <c r="O423" s="179"/>
      <c r="P423" s="179"/>
      <c r="Q423" s="179"/>
      <c r="R423" s="179"/>
      <c r="S423" s="179"/>
      <c r="T423" s="179"/>
      <c r="U423" s="179"/>
      <c r="V423" s="180"/>
      <c r="W423" s="180"/>
      <c r="X423" s="179"/>
      <c r="Y423" s="179"/>
      <c r="Z423" s="179"/>
      <c r="AA423" s="78"/>
      <c r="AB423" s="179"/>
      <c r="AC423" s="179"/>
      <c r="AD423" s="81" t="s">
        <v>584</v>
      </c>
      <c r="AE423" s="179"/>
      <c r="AF423" s="179"/>
      <c r="AG423" s="179"/>
      <c r="AH423" s="81">
        <v>84289</v>
      </c>
      <c r="AI423" s="38"/>
      <c r="AJ423" s="38"/>
      <c r="AK423" s="81">
        <v>84309</v>
      </c>
      <c r="AL423" s="38"/>
      <c r="AM423" s="38"/>
      <c r="AN423" s="81">
        <v>84329</v>
      </c>
      <c r="AO423" s="38"/>
      <c r="AP423" s="38"/>
      <c r="AQ423" s="81">
        <v>84349</v>
      </c>
      <c r="AR423" s="38"/>
      <c r="AS423" s="38"/>
      <c r="AT423" s="81">
        <v>84369</v>
      </c>
      <c r="AU423" s="38"/>
      <c r="AV423" s="38"/>
      <c r="AW423" s="81">
        <v>79139</v>
      </c>
      <c r="AX423" s="38"/>
      <c r="AY423" s="38"/>
      <c r="AZ423" s="25">
        <v>116119</v>
      </c>
      <c r="BA423" s="38"/>
      <c r="BB423" s="38"/>
      <c r="BC423" s="25">
        <v>110429</v>
      </c>
      <c r="BD423" s="38"/>
      <c r="BE423" s="38"/>
      <c r="BF423" s="25"/>
      <c r="BG423" s="38"/>
      <c r="BH423" s="38"/>
      <c r="BI423" s="25"/>
      <c r="BJ423" s="38"/>
      <c r="BK423" s="38"/>
      <c r="BL423" s="25"/>
      <c r="BM423" s="38"/>
      <c r="BN423" s="38"/>
      <c r="BO423" s="25"/>
      <c r="BP423" s="38"/>
      <c r="BQ423" s="38"/>
    </row>
    <row r="424" spans="1:69" x14ac:dyDescent="0.2">
      <c r="A424" s="30" t="s">
        <v>24</v>
      </c>
      <c r="B424" s="30" t="s">
        <v>25</v>
      </c>
      <c r="C424" s="30">
        <f t="shared" si="6"/>
        <v>0</v>
      </c>
      <c r="D424" s="178"/>
      <c r="E424" s="179"/>
      <c r="F424" s="179"/>
      <c r="G424" s="179"/>
      <c r="H424" s="179"/>
      <c r="I424" s="179"/>
      <c r="J424" s="179"/>
      <c r="K424" s="179"/>
      <c r="L424" s="179"/>
      <c r="M424" s="179" t="s">
        <v>26</v>
      </c>
      <c r="N424" s="179" t="s">
        <v>26</v>
      </c>
      <c r="O424" s="179"/>
      <c r="P424" s="179"/>
      <c r="Q424" s="179"/>
      <c r="R424" s="179"/>
      <c r="S424" s="179"/>
      <c r="T424" s="179"/>
      <c r="U424" s="179"/>
      <c r="V424" s="180"/>
      <c r="W424" s="180"/>
      <c r="X424" s="179"/>
      <c r="Y424" s="179"/>
      <c r="Z424" s="179"/>
      <c r="AA424" s="78"/>
      <c r="AB424" s="179"/>
      <c r="AC424" s="179"/>
      <c r="AD424" s="81" t="s">
        <v>584</v>
      </c>
      <c r="AE424" s="179"/>
      <c r="AF424" s="179"/>
      <c r="AG424" s="179"/>
      <c r="AH424" s="81">
        <v>84289</v>
      </c>
      <c r="AI424" s="38"/>
      <c r="AJ424" s="38"/>
      <c r="AK424" s="81">
        <v>84309</v>
      </c>
      <c r="AL424" s="38"/>
      <c r="AM424" s="38"/>
      <c r="AN424" s="81">
        <v>84329</v>
      </c>
      <c r="AO424" s="38"/>
      <c r="AP424" s="38"/>
      <c r="AQ424" s="81">
        <v>84349</v>
      </c>
      <c r="AR424" s="38"/>
      <c r="AS424" s="38"/>
      <c r="AT424" s="81">
        <v>84369</v>
      </c>
      <c r="AU424" s="38"/>
      <c r="AV424" s="38"/>
      <c r="AW424" s="81">
        <v>79139</v>
      </c>
      <c r="AX424" s="38"/>
      <c r="AY424" s="38"/>
      <c r="AZ424" s="25">
        <v>116119</v>
      </c>
      <c r="BA424" s="38"/>
      <c r="BB424" s="38"/>
      <c r="BC424" s="25">
        <v>110429</v>
      </c>
      <c r="BD424" s="38"/>
      <c r="BE424" s="38"/>
      <c r="BF424" s="25"/>
      <c r="BG424" s="38"/>
      <c r="BH424" s="38"/>
      <c r="BI424" s="25"/>
      <c r="BJ424" s="38"/>
      <c r="BK424" s="38"/>
      <c r="BL424" s="25"/>
      <c r="BM424" s="38"/>
      <c r="BN424" s="38"/>
      <c r="BO424" s="25"/>
      <c r="BP424" s="38"/>
      <c r="BQ424" s="38"/>
    </row>
    <row r="425" spans="1:69" x14ac:dyDescent="0.2">
      <c r="A425" s="30" t="s">
        <v>24</v>
      </c>
      <c r="B425" s="30" t="s">
        <v>25</v>
      </c>
      <c r="C425" s="30">
        <f t="shared" si="6"/>
        <v>0</v>
      </c>
      <c r="D425" s="178"/>
      <c r="E425" s="179"/>
      <c r="F425" s="179"/>
      <c r="G425" s="179"/>
      <c r="H425" s="179"/>
      <c r="I425" s="179"/>
      <c r="J425" s="179"/>
      <c r="K425" s="179"/>
      <c r="L425" s="179"/>
      <c r="M425" s="179" t="s">
        <v>26</v>
      </c>
      <c r="N425" s="179" t="s">
        <v>26</v>
      </c>
      <c r="O425" s="179"/>
      <c r="P425" s="179"/>
      <c r="Q425" s="179"/>
      <c r="R425" s="179"/>
      <c r="S425" s="179"/>
      <c r="T425" s="179"/>
      <c r="U425" s="179"/>
      <c r="V425" s="180"/>
      <c r="W425" s="180"/>
      <c r="X425" s="179"/>
      <c r="Y425" s="179"/>
      <c r="Z425" s="179"/>
      <c r="AA425" s="78"/>
      <c r="AB425" s="179"/>
      <c r="AC425" s="179"/>
      <c r="AD425" s="81" t="s">
        <v>584</v>
      </c>
      <c r="AE425" s="179"/>
      <c r="AF425" s="179"/>
      <c r="AG425" s="179"/>
      <c r="AH425" s="81">
        <v>84289</v>
      </c>
      <c r="AI425" s="38"/>
      <c r="AJ425" s="38"/>
      <c r="AK425" s="81">
        <v>84309</v>
      </c>
      <c r="AL425" s="38"/>
      <c r="AM425" s="38"/>
      <c r="AN425" s="81">
        <v>84329</v>
      </c>
      <c r="AO425" s="38"/>
      <c r="AP425" s="38"/>
      <c r="AQ425" s="81">
        <v>84349</v>
      </c>
      <c r="AR425" s="38"/>
      <c r="AS425" s="38"/>
      <c r="AT425" s="81">
        <v>84369</v>
      </c>
      <c r="AU425" s="38"/>
      <c r="AV425" s="38"/>
      <c r="AW425" s="81">
        <v>79139</v>
      </c>
      <c r="AX425" s="38"/>
      <c r="AY425" s="38"/>
      <c r="AZ425" s="25">
        <v>116119</v>
      </c>
      <c r="BA425" s="38"/>
      <c r="BB425" s="38"/>
      <c r="BC425" s="25">
        <v>110429</v>
      </c>
      <c r="BD425" s="38"/>
      <c r="BE425" s="38"/>
      <c r="BF425" s="25"/>
      <c r="BG425" s="38"/>
      <c r="BH425" s="38"/>
      <c r="BI425" s="25"/>
      <c r="BJ425" s="38"/>
      <c r="BK425" s="38"/>
      <c r="BL425" s="25"/>
      <c r="BM425" s="38"/>
      <c r="BN425" s="38"/>
      <c r="BO425" s="25"/>
      <c r="BP425" s="38"/>
      <c r="BQ425" s="38"/>
    </row>
    <row r="426" spans="1:69" x14ac:dyDescent="0.2">
      <c r="A426" s="30" t="s">
        <v>24</v>
      </c>
      <c r="B426" s="30" t="s">
        <v>25</v>
      </c>
      <c r="C426" s="30">
        <f t="shared" si="6"/>
        <v>0</v>
      </c>
      <c r="D426" s="178"/>
      <c r="E426" s="179"/>
      <c r="F426" s="179"/>
      <c r="G426" s="179"/>
      <c r="H426" s="179"/>
      <c r="I426" s="179"/>
      <c r="J426" s="179"/>
      <c r="K426" s="179"/>
      <c r="L426" s="179"/>
      <c r="M426" s="179" t="s">
        <v>26</v>
      </c>
      <c r="N426" s="179" t="s">
        <v>26</v>
      </c>
      <c r="O426" s="179"/>
      <c r="P426" s="179"/>
      <c r="Q426" s="179"/>
      <c r="R426" s="179"/>
      <c r="S426" s="179"/>
      <c r="T426" s="179"/>
      <c r="U426" s="179"/>
      <c r="V426" s="180"/>
      <c r="W426" s="180"/>
      <c r="X426" s="179"/>
      <c r="Y426" s="179"/>
      <c r="Z426" s="179"/>
      <c r="AA426" s="78"/>
      <c r="AB426" s="179"/>
      <c r="AC426" s="179"/>
      <c r="AD426" s="81" t="s">
        <v>584</v>
      </c>
      <c r="AE426" s="179"/>
      <c r="AF426" s="179"/>
      <c r="AG426" s="179"/>
      <c r="AH426" s="81">
        <v>84289</v>
      </c>
      <c r="AI426" s="38"/>
      <c r="AJ426" s="38"/>
      <c r="AK426" s="81">
        <v>84309</v>
      </c>
      <c r="AL426" s="38"/>
      <c r="AM426" s="38"/>
      <c r="AN426" s="81">
        <v>84329</v>
      </c>
      <c r="AO426" s="38"/>
      <c r="AP426" s="38"/>
      <c r="AQ426" s="81">
        <v>84349</v>
      </c>
      <c r="AR426" s="38"/>
      <c r="AS426" s="38"/>
      <c r="AT426" s="81">
        <v>84369</v>
      </c>
      <c r="AU426" s="38"/>
      <c r="AV426" s="38"/>
      <c r="AW426" s="81">
        <v>79139</v>
      </c>
      <c r="AX426" s="38"/>
      <c r="AY426" s="38"/>
      <c r="AZ426" s="25">
        <v>116119</v>
      </c>
      <c r="BA426" s="38"/>
      <c r="BB426" s="38"/>
      <c r="BC426" s="25">
        <v>110429</v>
      </c>
      <c r="BD426" s="38"/>
      <c r="BE426" s="38"/>
      <c r="BF426" s="25"/>
      <c r="BG426" s="38"/>
      <c r="BH426" s="38"/>
      <c r="BI426" s="25"/>
      <c r="BJ426" s="38"/>
      <c r="BK426" s="38"/>
      <c r="BL426" s="25"/>
      <c r="BM426" s="38"/>
      <c r="BN426" s="38"/>
      <c r="BO426" s="25"/>
      <c r="BP426" s="38"/>
      <c r="BQ426" s="38"/>
    </row>
    <row r="427" spans="1:69" x14ac:dyDescent="0.2">
      <c r="A427" s="30" t="s">
        <v>24</v>
      </c>
      <c r="B427" s="30" t="s">
        <v>25</v>
      </c>
      <c r="C427" s="30">
        <f t="shared" si="6"/>
        <v>0</v>
      </c>
      <c r="D427" s="178"/>
      <c r="E427" s="179"/>
      <c r="F427" s="179"/>
      <c r="G427" s="179"/>
      <c r="H427" s="179"/>
      <c r="I427" s="179"/>
      <c r="J427" s="179"/>
      <c r="K427" s="179"/>
      <c r="L427" s="179"/>
      <c r="M427" s="179" t="s">
        <v>26</v>
      </c>
      <c r="N427" s="179" t="s">
        <v>26</v>
      </c>
      <c r="O427" s="179"/>
      <c r="P427" s="179"/>
      <c r="Q427" s="179"/>
      <c r="R427" s="179"/>
      <c r="S427" s="179"/>
      <c r="T427" s="179"/>
      <c r="U427" s="179"/>
      <c r="V427" s="180"/>
      <c r="W427" s="180"/>
      <c r="X427" s="179"/>
      <c r="Y427" s="179"/>
      <c r="Z427" s="179"/>
      <c r="AA427" s="78"/>
      <c r="AB427" s="179"/>
      <c r="AC427" s="179"/>
      <c r="AD427" s="81" t="s">
        <v>584</v>
      </c>
      <c r="AE427" s="179"/>
      <c r="AF427" s="179"/>
      <c r="AG427" s="179"/>
      <c r="AH427" s="81">
        <v>84289</v>
      </c>
      <c r="AI427" s="38"/>
      <c r="AJ427" s="38"/>
      <c r="AK427" s="81">
        <v>84309</v>
      </c>
      <c r="AL427" s="38"/>
      <c r="AM427" s="38"/>
      <c r="AN427" s="81">
        <v>84329</v>
      </c>
      <c r="AO427" s="38"/>
      <c r="AP427" s="38"/>
      <c r="AQ427" s="81">
        <v>84349</v>
      </c>
      <c r="AR427" s="38"/>
      <c r="AS427" s="38"/>
      <c r="AT427" s="81">
        <v>84369</v>
      </c>
      <c r="AU427" s="38"/>
      <c r="AV427" s="38"/>
      <c r="AW427" s="81">
        <v>79139</v>
      </c>
      <c r="AX427" s="38"/>
      <c r="AY427" s="38"/>
      <c r="AZ427" s="25">
        <v>116119</v>
      </c>
      <c r="BA427" s="38"/>
      <c r="BB427" s="38"/>
      <c r="BC427" s="25">
        <v>110429</v>
      </c>
      <c r="BD427" s="38"/>
      <c r="BE427" s="38"/>
      <c r="BF427" s="25"/>
      <c r="BG427" s="38"/>
      <c r="BH427" s="38"/>
      <c r="BI427" s="25"/>
      <c r="BJ427" s="38"/>
      <c r="BK427" s="38"/>
      <c r="BL427" s="25"/>
      <c r="BM427" s="38"/>
      <c r="BN427" s="38"/>
      <c r="BO427" s="25"/>
      <c r="BP427" s="38"/>
      <c r="BQ427" s="38"/>
    </row>
    <row r="428" spans="1:69" x14ac:dyDescent="0.2">
      <c r="A428" s="30" t="s">
        <v>24</v>
      </c>
      <c r="B428" s="30" t="s">
        <v>25</v>
      </c>
      <c r="C428" s="30">
        <f t="shared" si="6"/>
        <v>0</v>
      </c>
      <c r="D428" s="178"/>
      <c r="E428" s="179"/>
      <c r="F428" s="179"/>
      <c r="G428" s="179"/>
      <c r="H428" s="179"/>
      <c r="I428" s="179"/>
      <c r="J428" s="179"/>
      <c r="K428" s="179"/>
      <c r="L428" s="179"/>
      <c r="M428" s="179" t="s">
        <v>26</v>
      </c>
      <c r="N428" s="179" t="s">
        <v>26</v>
      </c>
      <c r="O428" s="179"/>
      <c r="P428" s="179"/>
      <c r="Q428" s="179"/>
      <c r="R428" s="179"/>
      <c r="S428" s="179"/>
      <c r="T428" s="179"/>
      <c r="U428" s="179"/>
      <c r="V428" s="180"/>
      <c r="W428" s="180"/>
      <c r="X428" s="179"/>
      <c r="Y428" s="179"/>
      <c r="Z428" s="179"/>
      <c r="AA428" s="78"/>
      <c r="AB428" s="179"/>
      <c r="AC428" s="179"/>
      <c r="AD428" s="81" t="s">
        <v>584</v>
      </c>
      <c r="AE428" s="179"/>
      <c r="AF428" s="179"/>
      <c r="AG428" s="179"/>
      <c r="AH428" s="81">
        <v>84289</v>
      </c>
      <c r="AI428" s="38"/>
      <c r="AJ428" s="38"/>
      <c r="AK428" s="81">
        <v>84309</v>
      </c>
      <c r="AL428" s="38"/>
      <c r="AM428" s="38"/>
      <c r="AN428" s="81">
        <v>84329</v>
      </c>
      <c r="AO428" s="38"/>
      <c r="AP428" s="38"/>
      <c r="AQ428" s="81">
        <v>84349</v>
      </c>
      <c r="AR428" s="38"/>
      <c r="AS428" s="38"/>
      <c r="AT428" s="81">
        <v>84369</v>
      </c>
      <c r="AU428" s="38"/>
      <c r="AV428" s="38"/>
      <c r="AW428" s="81">
        <v>79139</v>
      </c>
      <c r="AX428" s="38"/>
      <c r="AY428" s="38"/>
      <c r="AZ428" s="25">
        <v>116119</v>
      </c>
      <c r="BA428" s="38"/>
      <c r="BB428" s="38"/>
      <c r="BC428" s="25">
        <v>110429</v>
      </c>
      <c r="BD428" s="38"/>
      <c r="BE428" s="38"/>
      <c r="BF428" s="25"/>
      <c r="BG428" s="38"/>
      <c r="BH428" s="38"/>
      <c r="BI428" s="25"/>
      <c r="BJ428" s="38"/>
      <c r="BK428" s="38"/>
      <c r="BL428" s="25"/>
      <c r="BM428" s="38"/>
      <c r="BN428" s="38"/>
      <c r="BO428" s="25"/>
      <c r="BP428" s="38"/>
      <c r="BQ428" s="38"/>
    </row>
    <row r="429" spans="1:69" x14ac:dyDescent="0.2">
      <c r="A429" s="30" t="s">
        <v>24</v>
      </c>
      <c r="B429" s="30" t="s">
        <v>25</v>
      </c>
      <c r="C429" s="30">
        <f t="shared" si="6"/>
        <v>0</v>
      </c>
      <c r="D429" s="178"/>
      <c r="E429" s="179"/>
      <c r="F429" s="179"/>
      <c r="G429" s="179"/>
      <c r="H429" s="179"/>
      <c r="I429" s="179"/>
      <c r="J429" s="179"/>
      <c r="K429" s="179"/>
      <c r="L429" s="179"/>
      <c r="M429" s="179" t="s">
        <v>26</v>
      </c>
      <c r="N429" s="179" t="s">
        <v>26</v>
      </c>
      <c r="O429" s="179"/>
      <c r="P429" s="179"/>
      <c r="Q429" s="179"/>
      <c r="R429" s="179"/>
      <c r="S429" s="179"/>
      <c r="T429" s="179"/>
      <c r="U429" s="179"/>
      <c r="V429" s="180"/>
      <c r="W429" s="180"/>
      <c r="X429" s="179"/>
      <c r="Y429" s="179"/>
      <c r="Z429" s="179"/>
      <c r="AA429" s="78"/>
      <c r="AB429" s="179"/>
      <c r="AC429" s="179"/>
      <c r="AD429" s="81" t="s">
        <v>584</v>
      </c>
      <c r="AE429" s="179"/>
      <c r="AF429" s="179"/>
      <c r="AG429" s="179"/>
      <c r="AH429" s="81">
        <v>84289</v>
      </c>
      <c r="AI429" s="38"/>
      <c r="AJ429" s="38"/>
      <c r="AK429" s="81">
        <v>84309</v>
      </c>
      <c r="AL429" s="38"/>
      <c r="AM429" s="38"/>
      <c r="AN429" s="81">
        <v>84329</v>
      </c>
      <c r="AO429" s="38"/>
      <c r="AP429" s="38"/>
      <c r="AQ429" s="81">
        <v>84349</v>
      </c>
      <c r="AR429" s="38"/>
      <c r="AS429" s="38"/>
      <c r="AT429" s="81">
        <v>84369</v>
      </c>
      <c r="AU429" s="38"/>
      <c r="AV429" s="38"/>
      <c r="AW429" s="81">
        <v>79139</v>
      </c>
      <c r="AX429" s="38"/>
      <c r="AY429" s="38"/>
      <c r="AZ429" s="25">
        <v>116119</v>
      </c>
      <c r="BA429" s="38"/>
      <c r="BB429" s="38"/>
      <c r="BC429" s="25">
        <v>110429</v>
      </c>
      <c r="BD429" s="38"/>
      <c r="BE429" s="38"/>
      <c r="BF429" s="25"/>
      <c r="BG429" s="38"/>
      <c r="BH429" s="38"/>
      <c r="BI429" s="25"/>
      <c r="BJ429" s="38"/>
      <c r="BK429" s="38"/>
      <c r="BL429" s="25"/>
      <c r="BM429" s="38"/>
      <c r="BN429" s="38"/>
      <c r="BO429" s="25"/>
      <c r="BP429" s="38"/>
      <c r="BQ429" s="38"/>
    </row>
    <row r="430" spans="1:69" x14ac:dyDescent="0.2">
      <c r="A430" s="30" t="s">
        <v>24</v>
      </c>
      <c r="B430" s="30" t="s">
        <v>25</v>
      </c>
      <c r="C430" s="30">
        <f t="shared" si="6"/>
        <v>0</v>
      </c>
      <c r="D430" s="178"/>
      <c r="E430" s="179"/>
      <c r="F430" s="179"/>
      <c r="G430" s="179"/>
      <c r="H430" s="179"/>
      <c r="I430" s="179"/>
      <c r="J430" s="179"/>
      <c r="K430" s="179"/>
      <c r="L430" s="179"/>
      <c r="M430" s="179" t="s">
        <v>26</v>
      </c>
      <c r="N430" s="179" t="s">
        <v>26</v>
      </c>
      <c r="O430" s="179"/>
      <c r="P430" s="179"/>
      <c r="Q430" s="179"/>
      <c r="R430" s="179"/>
      <c r="S430" s="179"/>
      <c r="T430" s="179"/>
      <c r="U430" s="179"/>
      <c r="V430" s="180"/>
      <c r="W430" s="180"/>
      <c r="X430" s="179"/>
      <c r="Y430" s="179"/>
      <c r="Z430" s="179"/>
      <c r="AA430" s="78"/>
      <c r="AB430" s="179"/>
      <c r="AC430" s="179"/>
      <c r="AD430" s="81" t="s">
        <v>584</v>
      </c>
      <c r="AE430" s="179"/>
      <c r="AF430" s="179"/>
      <c r="AG430" s="179"/>
      <c r="AH430" s="81">
        <v>84289</v>
      </c>
      <c r="AI430" s="38"/>
      <c r="AJ430" s="38"/>
      <c r="AK430" s="81">
        <v>84309</v>
      </c>
      <c r="AL430" s="38"/>
      <c r="AM430" s="38"/>
      <c r="AN430" s="81">
        <v>84329</v>
      </c>
      <c r="AO430" s="38"/>
      <c r="AP430" s="38"/>
      <c r="AQ430" s="81">
        <v>84349</v>
      </c>
      <c r="AR430" s="38"/>
      <c r="AS430" s="38"/>
      <c r="AT430" s="81">
        <v>84369</v>
      </c>
      <c r="AU430" s="38"/>
      <c r="AV430" s="38"/>
      <c r="AW430" s="81">
        <v>79139</v>
      </c>
      <c r="AX430" s="38"/>
      <c r="AY430" s="38"/>
      <c r="AZ430" s="25">
        <v>116119</v>
      </c>
      <c r="BA430" s="38"/>
      <c r="BB430" s="38"/>
      <c r="BC430" s="25">
        <v>110429</v>
      </c>
      <c r="BD430" s="38"/>
      <c r="BE430" s="38"/>
      <c r="BF430" s="25"/>
      <c r="BG430" s="38"/>
      <c r="BH430" s="38"/>
      <c r="BI430" s="25"/>
      <c r="BJ430" s="38"/>
      <c r="BK430" s="38"/>
      <c r="BL430" s="25"/>
      <c r="BM430" s="38"/>
      <c r="BN430" s="38"/>
      <c r="BO430" s="25"/>
      <c r="BP430" s="38"/>
      <c r="BQ430" s="38"/>
    </row>
    <row r="431" spans="1:69" x14ac:dyDescent="0.2">
      <c r="A431" s="30" t="s">
        <v>24</v>
      </c>
      <c r="B431" s="30" t="s">
        <v>25</v>
      </c>
      <c r="C431" s="30">
        <f t="shared" si="6"/>
        <v>0</v>
      </c>
      <c r="D431" s="178"/>
      <c r="E431" s="179"/>
      <c r="F431" s="179"/>
      <c r="G431" s="179"/>
      <c r="H431" s="179"/>
      <c r="I431" s="179"/>
      <c r="J431" s="179"/>
      <c r="K431" s="179"/>
      <c r="L431" s="179"/>
      <c r="M431" s="179" t="s">
        <v>26</v>
      </c>
      <c r="N431" s="179" t="s">
        <v>26</v>
      </c>
      <c r="O431" s="179"/>
      <c r="P431" s="179"/>
      <c r="Q431" s="179"/>
      <c r="R431" s="179"/>
      <c r="S431" s="179"/>
      <c r="T431" s="179"/>
      <c r="U431" s="179"/>
      <c r="V431" s="180"/>
      <c r="W431" s="180"/>
      <c r="X431" s="179"/>
      <c r="Y431" s="179"/>
      <c r="Z431" s="179"/>
      <c r="AA431" s="78"/>
      <c r="AB431" s="179"/>
      <c r="AC431" s="179"/>
      <c r="AD431" s="81" t="s">
        <v>584</v>
      </c>
      <c r="AE431" s="179"/>
      <c r="AF431" s="179"/>
      <c r="AG431" s="179"/>
      <c r="AH431" s="81">
        <v>84289</v>
      </c>
      <c r="AI431" s="38"/>
      <c r="AJ431" s="38"/>
      <c r="AK431" s="81">
        <v>84309</v>
      </c>
      <c r="AL431" s="38"/>
      <c r="AM431" s="38"/>
      <c r="AN431" s="81">
        <v>84329</v>
      </c>
      <c r="AO431" s="38"/>
      <c r="AP431" s="38"/>
      <c r="AQ431" s="81">
        <v>84349</v>
      </c>
      <c r="AR431" s="38"/>
      <c r="AS431" s="38"/>
      <c r="AT431" s="81">
        <v>84369</v>
      </c>
      <c r="AU431" s="38"/>
      <c r="AV431" s="38"/>
      <c r="AW431" s="81">
        <v>79139</v>
      </c>
      <c r="AX431" s="38"/>
      <c r="AY431" s="38"/>
      <c r="AZ431" s="25">
        <v>116119</v>
      </c>
      <c r="BA431" s="38"/>
      <c r="BB431" s="38"/>
      <c r="BC431" s="25">
        <v>110429</v>
      </c>
      <c r="BD431" s="38"/>
      <c r="BE431" s="38"/>
      <c r="BF431" s="25"/>
      <c r="BG431" s="38"/>
      <c r="BH431" s="38"/>
      <c r="BI431" s="25"/>
      <c r="BJ431" s="38"/>
      <c r="BK431" s="38"/>
      <c r="BL431" s="25"/>
      <c r="BM431" s="38"/>
      <c r="BN431" s="38"/>
      <c r="BO431" s="25"/>
      <c r="BP431" s="38"/>
      <c r="BQ431" s="38"/>
    </row>
    <row r="432" spans="1:69" x14ac:dyDescent="0.2">
      <c r="A432" s="30" t="s">
        <v>24</v>
      </c>
      <c r="B432" s="30" t="s">
        <v>25</v>
      </c>
      <c r="C432" s="30">
        <f t="shared" si="6"/>
        <v>0</v>
      </c>
      <c r="D432" s="178"/>
      <c r="E432" s="179"/>
      <c r="F432" s="179"/>
      <c r="G432" s="179"/>
      <c r="H432" s="179"/>
      <c r="I432" s="179"/>
      <c r="J432" s="179"/>
      <c r="K432" s="179"/>
      <c r="L432" s="179"/>
      <c r="M432" s="179" t="s">
        <v>26</v>
      </c>
      <c r="N432" s="179" t="s">
        <v>26</v>
      </c>
      <c r="O432" s="179"/>
      <c r="P432" s="179"/>
      <c r="Q432" s="179"/>
      <c r="R432" s="179"/>
      <c r="S432" s="179"/>
      <c r="T432" s="179"/>
      <c r="U432" s="179"/>
      <c r="V432" s="180"/>
      <c r="W432" s="180"/>
      <c r="X432" s="179"/>
      <c r="Y432" s="179"/>
      <c r="Z432" s="179"/>
      <c r="AA432" s="78"/>
      <c r="AB432" s="179"/>
      <c r="AC432" s="179"/>
      <c r="AD432" s="81" t="s">
        <v>584</v>
      </c>
      <c r="AE432" s="179"/>
      <c r="AF432" s="179"/>
      <c r="AG432" s="179"/>
      <c r="AH432" s="81">
        <v>84289</v>
      </c>
      <c r="AI432" s="38"/>
      <c r="AJ432" s="38"/>
      <c r="AK432" s="81">
        <v>84309</v>
      </c>
      <c r="AL432" s="38"/>
      <c r="AM432" s="38"/>
      <c r="AN432" s="81">
        <v>84329</v>
      </c>
      <c r="AO432" s="38"/>
      <c r="AP432" s="38"/>
      <c r="AQ432" s="81">
        <v>84349</v>
      </c>
      <c r="AR432" s="38"/>
      <c r="AS432" s="38"/>
      <c r="AT432" s="81">
        <v>84369</v>
      </c>
      <c r="AU432" s="38"/>
      <c r="AV432" s="38"/>
      <c r="AW432" s="81">
        <v>79139</v>
      </c>
      <c r="AX432" s="38"/>
      <c r="AY432" s="38"/>
      <c r="AZ432" s="25">
        <v>116119</v>
      </c>
      <c r="BA432" s="38"/>
      <c r="BB432" s="38"/>
      <c r="BC432" s="25">
        <v>110429</v>
      </c>
      <c r="BD432" s="38"/>
      <c r="BE432" s="38"/>
      <c r="BF432" s="25"/>
      <c r="BG432" s="38"/>
      <c r="BH432" s="38"/>
      <c r="BI432" s="25"/>
      <c r="BJ432" s="38"/>
      <c r="BK432" s="38"/>
      <c r="BL432" s="25"/>
      <c r="BM432" s="38"/>
      <c r="BN432" s="38"/>
      <c r="BO432" s="25"/>
      <c r="BP432" s="38"/>
      <c r="BQ432" s="38"/>
    </row>
    <row r="433" spans="1:69" x14ac:dyDescent="0.2">
      <c r="A433" s="30" t="s">
        <v>24</v>
      </c>
      <c r="B433" s="30" t="s">
        <v>25</v>
      </c>
      <c r="C433" s="30">
        <f t="shared" si="6"/>
        <v>0</v>
      </c>
      <c r="D433" s="178"/>
      <c r="E433" s="179"/>
      <c r="F433" s="179"/>
      <c r="G433" s="179"/>
      <c r="H433" s="179"/>
      <c r="I433" s="179"/>
      <c r="J433" s="179"/>
      <c r="K433" s="179"/>
      <c r="L433" s="179"/>
      <c r="M433" s="179" t="s">
        <v>26</v>
      </c>
      <c r="N433" s="179" t="s">
        <v>26</v>
      </c>
      <c r="O433" s="179"/>
      <c r="P433" s="179"/>
      <c r="Q433" s="179"/>
      <c r="R433" s="179"/>
      <c r="S433" s="179"/>
      <c r="T433" s="179"/>
      <c r="U433" s="179"/>
      <c r="V433" s="180"/>
      <c r="W433" s="180"/>
      <c r="X433" s="179"/>
      <c r="Y433" s="179"/>
      <c r="Z433" s="179"/>
      <c r="AA433" s="78"/>
      <c r="AB433" s="179"/>
      <c r="AC433" s="179"/>
      <c r="AD433" s="81" t="s">
        <v>584</v>
      </c>
      <c r="AE433" s="179"/>
      <c r="AF433" s="179"/>
      <c r="AG433" s="179"/>
      <c r="AH433" s="81">
        <v>84289</v>
      </c>
      <c r="AI433" s="38"/>
      <c r="AJ433" s="38"/>
      <c r="AK433" s="81">
        <v>84309</v>
      </c>
      <c r="AL433" s="38"/>
      <c r="AM433" s="38"/>
      <c r="AN433" s="81">
        <v>84329</v>
      </c>
      <c r="AO433" s="38"/>
      <c r="AP433" s="38"/>
      <c r="AQ433" s="81">
        <v>84349</v>
      </c>
      <c r="AR433" s="38"/>
      <c r="AS433" s="38"/>
      <c r="AT433" s="81">
        <v>84369</v>
      </c>
      <c r="AU433" s="38"/>
      <c r="AV433" s="38"/>
      <c r="AW433" s="81">
        <v>79139</v>
      </c>
      <c r="AX433" s="38"/>
      <c r="AY433" s="38"/>
      <c r="AZ433" s="25">
        <v>116119</v>
      </c>
      <c r="BA433" s="38"/>
      <c r="BB433" s="38"/>
      <c r="BC433" s="25">
        <v>110429</v>
      </c>
      <c r="BD433" s="38"/>
      <c r="BE433" s="38"/>
      <c r="BF433" s="25"/>
      <c r="BG433" s="38"/>
      <c r="BH433" s="38"/>
      <c r="BI433" s="25"/>
      <c r="BJ433" s="38"/>
      <c r="BK433" s="38"/>
      <c r="BL433" s="25"/>
      <c r="BM433" s="38"/>
      <c r="BN433" s="38"/>
      <c r="BO433" s="25"/>
      <c r="BP433" s="38"/>
      <c r="BQ433" s="38"/>
    </row>
    <row r="434" spans="1:69" x14ac:dyDescent="0.2">
      <c r="A434" s="30" t="s">
        <v>24</v>
      </c>
      <c r="B434" s="30" t="s">
        <v>25</v>
      </c>
      <c r="C434" s="30">
        <f t="shared" si="6"/>
        <v>0</v>
      </c>
      <c r="D434" s="178"/>
      <c r="E434" s="179"/>
      <c r="F434" s="179"/>
      <c r="G434" s="179"/>
      <c r="H434" s="179"/>
      <c r="I434" s="179"/>
      <c r="J434" s="179"/>
      <c r="K434" s="179"/>
      <c r="L434" s="179"/>
      <c r="M434" s="179" t="s">
        <v>26</v>
      </c>
      <c r="N434" s="179" t="s">
        <v>26</v>
      </c>
      <c r="O434" s="179"/>
      <c r="P434" s="179"/>
      <c r="Q434" s="179"/>
      <c r="R434" s="179"/>
      <c r="S434" s="179"/>
      <c r="T434" s="179"/>
      <c r="U434" s="179"/>
      <c r="V434" s="180"/>
      <c r="W434" s="180"/>
      <c r="X434" s="179"/>
      <c r="Y434" s="179"/>
      <c r="Z434" s="179"/>
      <c r="AA434" s="78"/>
      <c r="AB434" s="179"/>
      <c r="AC434" s="179"/>
      <c r="AD434" s="81" t="s">
        <v>584</v>
      </c>
      <c r="AE434" s="179"/>
      <c r="AF434" s="179"/>
      <c r="AG434" s="179"/>
      <c r="AH434" s="81">
        <v>84289</v>
      </c>
      <c r="AI434" s="38"/>
      <c r="AJ434" s="38"/>
      <c r="AK434" s="81">
        <v>84309</v>
      </c>
      <c r="AL434" s="38"/>
      <c r="AM434" s="38"/>
      <c r="AN434" s="81">
        <v>84329</v>
      </c>
      <c r="AO434" s="38"/>
      <c r="AP434" s="38"/>
      <c r="AQ434" s="81">
        <v>84349</v>
      </c>
      <c r="AR434" s="38"/>
      <c r="AS434" s="38"/>
      <c r="AT434" s="81">
        <v>84369</v>
      </c>
      <c r="AU434" s="38"/>
      <c r="AV434" s="38"/>
      <c r="AW434" s="81">
        <v>79139</v>
      </c>
      <c r="AX434" s="38"/>
      <c r="AY434" s="38"/>
      <c r="AZ434" s="25">
        <v>116119</v>
      </c>
      <c r="BA434" s="38"/>
      <c r="BB434" s="38"/>
      <c r="BC434" s="25">
        <v>110429</v>
      </c>
      <c r="BD434" s="38"/>
      <c r="BE434" s="38"/>
      <c r="BF434" s="25"/>
      <c r="BG434" s="38"/>
      <c r="BH434" s="38"/>
      <c r="BI434" s="25"/>
      <c r="BJ434" s="38"/>
      <c r="BK434" s="38"/>
      <c r="BL434" s="25"/>
      <c r="BM434" s="38"/>
      <c r="BN434" s="38"/>
      <c r="BO434" s="25"/>
      <c r="BP434" s="38"/>
      <c r="BQ434" s="38"/>
    </row>
    <row r="435" spans="1:69" x14ac:dyDescent="0.2">
      <c r="A435" s="30" t="s">
        <v>24</v>
      </c>
      <c r="B435" s="30" t="s">
        <v>25</v>
      </c>
      <c r="C435" s="30">
        <f t="shared" si="6"/>
        <v>0</v>
      </c>
      <c r="D435" s="178"/>
      <c r="E435" s="179"/>
      <c r="F435" s="179"/>
      <c r="G435" s="179"/>
      <c r="H435" s="179"/>
      <c r="I435" s="179"/>
      <c r="J435" s="179"/>
      <c r="K435" s="179"/>
      <c r="L435" s="179"/>
      <c r="M435" s="179" t="s">
        <v>26</v>
      </c>
      <c r="N435" s="179" t="s">
        <v>26</v>
      </c>
      <c r="O435" s="179"/>
      <c r="P435" s="179"/>
      <c r="Q435" s="179"/>
      <c r="R435" s="179"/>
      <c r="S435" s="179"/>
      <c r="T435" s="179"/>
      <c r="U435" s="179"/>
      <c r="V435" s="180"/>
      <c r="W435" s="180"/>
      <c r="X435" s="179"/>
      <c r="Y435" s="179"/>
      <c r="Z435" s="179"/>
      <c r="AA435" s="78"/>
      <c r="AB435" s="179"/>
      <c r="AC435" s="179"/>
      <c r="AD435" s="81" t="s">
        <v>584</v>
      </c>
      <c r="AE435" s="179"/>
      <c r="AF435" s="179"/>
      <c r="AG435" s="179"/>
      <c r="AH435" s="81">
        <v>84289</v>
      </c>
      <c r="AI435" s="38"/>
      <c r="AJ435" s="38"/>
      <c r="AK435" s="81">
        <v>84309</v>
      </c>
      <c r="AL435" s="38"/>
      <c r="AM435" s="38"/>
      <c r="AN435" s="81">
        <v>84329</v>
      </c>
      <c r="AO435" s="38"/>
      <c r="AP435" s="38"/>
      <c r="AQ435" s="81">
        <v>84349</v>
      </c>
      <c r="AR435" s="38"/>
      <c r="AS435" s="38"/>
      <c r="AT435" s="81">
        <v>84369</v>
      </c>
      <c r="AU435" s="38"/>
      <c r="AV435" s="38"/>
      <c r="AW435" s="81">
        <v>79139</v>
      </c>
      <c r="AX435" s="38"/>
      <c r="AY435" s="38"/>
      <c r="AZ435" s="25">
        <v>116119</v>
      </c>
      <c r="BA435" s="38"/>
      <c r="BB435" s="38"/>
      <c r="BC435" s="25">
        <v>110429</v>
      </c>
      <c r="BD435" s="38"/>
      <c r="BE435" s="38"/>
      <c r="BF435" s="25"/>
      <c r="BG435" s="38"/>
      <c r="BH435" s="38"/>
      <c r="BI435" s="25"/>
      <c r="BJ435" s="38"/>
      <c r="BK435" s="38"/>
      <c r="BL435" s="25"/>
      <c r="BM435" s="38"/>
      <c r="BN435" s="38"/>
      <c r="BO435" s="25"/>
      <c r="BP435" s="38"/>
      <c r="BQ435" s="38"/>
    </row>
    <row r="436" spans="1:69" x14ac:dyDescent="0.2">
      <c r="A436" s="30" t="s">
        <v>24</v>
      </c>
      <c r="B436" s="30" t="s">
        <v>25</v>
      </c>
      <c r="C436" s="30">
        <f t="shared" si="6"/>
        <v>0</v>
      </c>
      <c r="D436" s="178"/>
      <c r="E436" s="179"/>
      <c r="F436" s="179"/>
      <c r="G436" s="179"/>
      <c r="H436" s="179"/>
      <c r="I436" s="179"/>
      <c r="J436" s="179"/>
      <c r="K436" s="179"/>
      <c r="L436" s="179"/>
      <c r="M436" s="179" t="s">
        <v>26</v>
      </c>
      <c r="N436" s="179" t="s">
        <v>26</v>
      </c>
      <c r="O436" s="179"/>
      <c r="P436" s="179"/>
      <c r="Q436" s="179"/>
      <c r="R436" s="179"/>
      <c r="S436" s="179"/>
      <c r="T436" s="179"/>
      <c r="U436" s="179"/>
      <c r="V436" s="180"/>
      <c r="W436" s="180"/>
      <c r="X436" s="179"/>
      <c r="Y436" s="179"/>
      <c r="Z436" s="179"/>
      <c r="AA436" s="78"/>
      <c r="AB436" s="179"/>
      <c r="AC436" s="179"/>
      <c r="AD436" s="81" t="s">
        <v>584</v>
      </c>
      <c r="AE436" s="179"/>
      <c r="AF436" s="179"/>
      <c r="AG436" s="179"/>
      <c r="AH436" s="81">
        <v>84289</v>
      </c>
      <c r="AI436" s="38"/>
      <c r="AJ436" s="38"/>
      <c r="AK436" s="81">
        <v>84309</v>
      </c>
      <c r="AL436" s="38"/>
      <c r="AM436" s="38"/>
      <c r="AN436" s="81">
        <v>84329</v>
      </c>
      <c r="AO436" s="38"/>
      <c r="AP436" s="38"/>
      <c r="AQ436" s="81">
        <v>84349</v>
      </c>
      <c r="AR436" s="38"/>
      <c r="AS436" s="38"/>
      <c r="AT436" s="81">
        <v>84369</v>
      </c>
      <c r="AU436" s="38"/>
      <c r="AV436" s="38"/>
      <c r="AW436" s="81">
        <v>79139</v>
      </c>
      <c r="AX436" s="38"/>
      <c r="AY436" s="38"/>
      <c r="AZ436" s="25">
        <v>116119</v>
      </c>
      <c r="BA436" s="38"/>
      <c r="BB436" s="38"/>
      <c r="BC436" s="25">
        <v>110429</v>
      </c>
      <c r="BD436" s="38"/>
      <c r="BE436" s="38"/>
      <c r="BF436" s="25"/>
      <c r="BG436" s="38"/>
      <c r="BH436" s="38"/>
      <c r="BI436" s="25"/>
      <c r="BJ436" s="38"/>
      <c r="BK436" s="38"/>
      <c r="BL436" s="25"/>
      <c r="BM436" s="38"/>
      <c r="BN436" s="38"/>
      <c r="BO436" s="25"/>
      <c r="BP436" s="38"/>
      <c r="BQ436" s="38"/>
    </row>
    <row r="437" spans="1:69" x14ac:dyDescent="0.2">
      <c r="A437" s="30" t="s">
        <v>24</v>
      </c>
      <c r="B437" s="30" t="s">
        <v>25</v>
      </c>
      <c r="C437" s="30">
        <f t="shared" si="6"/>
        <v>0</v>
      </c>
      <c r="D437" s="178"/>
      <c r="E437" s="179"/>
      <c r="F437" s="179"/>
      <c r="G437" s="179"/>
      <c r="H437" s="179"/>
      <c r="I437" s="179"/>
      <c r="J437" s="179"/>
      <c r="K437" s="179"/>
      <c r="L437" s="179"/>
      <c r="M437" s="179" t="s">
        <v>26</v>
      </c>
      <c r="N437" s="179" t="s">
        <v>26</v>
      </c>
      <c r="O437" s="179"/>
      <c r="P437" s="179"/>
      <c r="Q437" s="179"/>
      <c r="R437" s="179"/>
      <c r="S437" s="179"/>
      <c r="T437" s="179"/>
      <c r="U437" s="179"/>
      <c r="V437" s="180"/>
      <c r="W437" s="180"/>
      <c r="X437" s="179"/>
      <c r="Y437" s="179"/>
      <c r="Z437" s="179"/>
      <c r="AA437" s="78"/>
      <c r="AB437" s="179"/>
      <c r="AC437" s="179"/>
      <c r="AD437" s="81" t="s">
        <v>584</v>
      </c>
      <c r="AE437" s="179"/>
      <c r="AF437" s="179"/>
      <c r="AG437" s="179"/>
      <c r="AH437" s="81">
        <v>84289</v>
      </c>
      <c r="AI437" s="38"/>
      <c r="AJ437" s="38"/>
      <c r="AK437" s="81">
        <v>84309</v>
      </c>
      <c r="AL437" s="38"/>
      <c r="AM437" s="38"/>
      <c r="AN437" s="81">
        <v>84329</v>
      </c>
      <c r="AO437" s="38"/>
      <c r="AP437" s="38"/>
      <c r="AQ437" s="81">
        <v>84349</v>
      </c>
      <c r="AR437" s="38"/>
      <c r="AS437" s="38"/>
      <c r="AT437" s="81">
        <v>84369</v>
      </c>
      <c r="AU437" s="38"/>
      <c r="AV437" s="38"/>
      <c r="AW437" s="81">
        <v>79139</v>
      </c>
      <c r="AX437" s="38"/>
      <c r="AY437" s="38"/>
      <c r="AZ437" s="25">
        <v>116119</v>
      </c>
      <c r="BA437" s="38"/>
      <c r="BB437" s="38"/>
      <c r="BC437" s="25">
        <v>110429</v>
      </c>
      <c r="BD437" s="38"/>
      <c r="BE437" s="38"/>
      <c r="BF437" s="25"/>
      <c r="BG437" s="38"/>
      <c r="BH437" s="38"/>
      <c r="BI437" s="25"/>
      <c r="BJ437" s="38"/>
      <c r="BK437" s="38"/>
      <c r="BL437" s="25"/>
      <c r="BM437" s="38"/>
      <c r="BN437" s="38"/>
      <c r="BO437" s="25"/>
      <c r="BP437" s="38"/>
      <c r="BQ437" s="38"/>
    </row>
    <row r="438" spans="1:69" x14ac:dyDescent="0.2">
      <c r="A438" s="30" t="s">
        <v>24</v>
      </c>
      <c r="B438" s="30" t="s">
        <v>25</v>
      </c>
      <c r="C438" s="30">
        <f t="shared" si="6"/>
        <v>0</v>
      </c>
      <c r="D438" s="178"/>
      <c r="E438" s="179"/>
      <c r="F438" s="179"/>
      <c r="G438" s="179"/>
      <c r="H438" s="179"/>
      <c r="I438" s="179"/>
      <c r="J438" s="179"/>
      <c r="K438" s="179"/>
      <c r="L438" s="179"/>
      <c r="M438" s="179" t="s">
        <v>26</v>
      </c>
      <c r="N438" s="179" t="s">
        <v>26</v>
      </c>
      <c r="O438" s="179"/>
      <c r="P438" s="179"/>
      <c r="Q438" s="179"/>
      <c r="R438" s="179"/>
      <c r="S438" s="179"/>
      <c r="T438" s="179"/>
      <c r="U438" s="179"/>
      <c r="V438" s="180"/>
      <c r="W438" s="180"/>
      <c r="X438" s="179"/>
      <c r="Y438" s="179"/>
      <c r="Z438" s="179"/>
      <c r="AA438" s="78"/>
      <c r="AB438" s="179"/>
      <c r="AC438" s="179"/>
      <c r="AD438" s="81" t="s">
        <v>584</v>
      </c>
      <c r="AE438" s="179"/>
      <c r="AF438" s="179"/>
      <c r="AG438" s="179"/>
      <c r="AH438" s="81">
        <v>84289</v>
      </c>
      <c r="AI438" s="38"/>
      <c r="AJ438" s="38"/>
      <c r="AK438" s="81">
        <v>84309</v>
      </c>
      <c r="AL438" s="38"/>
      <c r="AM438" s="38"/>
      <c r="AN438" s="81">
        <v>84329</v>
      </c>
      <c r="AO438" s="38"/>
      <c r="AP438" s="38"/>
      <c r="AQ438" s="81">
        <v>84349</v>
      </c>
      <c r="AR438" s="38"/>
      <c r="AS438" s="38"/>
      <c r="AT438" s="81">
        <v>84369</v>
      </c>
      <c r="AU438" s="38"/>
      <c r="AV438" s="38"/>
      <c r="AW438" s="81">
        <v>79139</v>
      </c>
      <c r="AX438" s="38"/>
      <c r="AY438" s="38"/>
      <c r="AZ438" s="25">
        <v>116119</v>
      </c>
      <c r="BA438" s="38"/>
      <c r="BB438" s="38"/>
      <c r="BC438" s="25">
        <v>110429</v>
      </c>
      <c r="BD438" s="38"/>
      <c r="BE438" s="38"/>
      <c r="BF438" s="25"/>
      <c r="BG438" s="38"/>
      <c r="BH438" s="38"/>
      <c r="BI438" s="25"/>
      <c r="BJ438" s="38"/>
      <c r="BK438" s="38"/>
      <c r="BL438" s="25"/>
      <c r="BM438" s="38"/>
      <c r="BN438" s="38"/>
      <c r="BO438" s="25"/>
      <c r="BP438" s="38"/>
      <c r="BQ438" s="38"/>
    </row>
    <row r="439" spans="1:69" x14ac:dyDescent="0.2">
      <c r="A439" s="30" t="s">
        <v>24</v>
      </c>
      <c r="B439" s="30" t="s">
        <v>25</v>
      </c>
      <c r="C439" s="30">
        <f t="shared" si="6"/>
        <v>0</v>
      </c>
      <c r="D439" s="178"/>
      <c r="E439" s="179"/>
      <c r="F439" s="179"/>
      <c r="G439" s="179"/>
      <c r="H439" s="179"/>
      <c r="I439" s="179"/>
      <c r="J439" s="179"/>
      <c r="K439" s="179"/>
      <c r="L439" s="179"/>
      <c r="M439" s="179" t="s">
        <v>26</v>
      </c>
      <c r="N439" s="179" t="s">
        <v>26</v>
      </c>
      <c r="O439" s="179"/>
      <c r="P439" s="179"/>
      <c r="Q439" s="179"/>
      <c r="R439" s="179"/>
      <c r="S439" s="179"/>
      <c r="T439" s="179"/>
      <c r="U439" s="179"/>
      <c r="V439" s="180"/>
      <c r="W439" s="180"/>
      <c r="X439" s="179"/>
      <c r="Y439" s="179"/>
      <c r="Z439" s="179"/>
      <c r="AA439" s="78"/>
      <c r="AB439" s="179"/>
      <c r="AC439" s="179"/>
      <c r="AD439" s="81" t="s">
        <v>584</v>
      </c>
      <c r="AE439" s="179"/>
      <c r="AF439" s="179"/>
      <c r="AG439" s="179"/>
      <c r="AH439" s="81">
        <v>84289</v>
      </c>
      <c r="AI439" s="38"/>
      <c r="AJ439" s="38"/>
      <c r="AK439" s="81">
        <v>84309</v>
      </c>
      <c r="AL439" s="38"/>
      <c r="AM439" s="38"/>
      <c r="AN439" s="81">
        <v>84329</v>
      </c>
      <c r="AO439" s="38"/>
      <c r="AP439" s="38"/>
      <c r="AQ439" s="81">
        <v>84349</v>
      </c>
      <c r="AR439" s="38"/>
      <c r="AS439" s="38"/>
      <c r="AT439" s="81">
        <v>84369</v>
      </c>
      <c r="AU439" s="38"/>
      <c r="AV439" s="38"/>
      <c r="AW439" s="81">
        <v>79139</v>
      </c>
      <c r="AX439" s="38"/>
      <c r="AY439" s="38"/>
      <c r="AZ439" s="25">
        <v>116119</v>
      </c>
      <c r="BA439" s="38"/>
      <c r="BB439" s="38"/>
      <c r="BC439" s="25">
        <v>110429</v>
      </c>
      <c r="BD439" s="38"/>
      <c r="BE439" s="38"/>
      <c r="BF439" s="25"/>
      <c r="BG439" s="38"/>
      <c r="BH439" s="38"/>
      <c r="BI439" s="25"/>
      <c r="BJ439" s="38"/>
      <c r="BK439" s="38"/>
      <c r="BL439" s="25"/>
      <c r="BM439" s="38"/>
      <c r="BN439" s="38"/>
      <c r="BO439" s="25"/>
      <c r="BP439" s="38"/>
      <c r="BQ439" s="38"/>
    </row>
    <row r="440" spans="1:69" x14ac:dyDescent="0.2">
      <c r="A440" s="30" t="s">
        <v>24</v>
      </c>
      <c r="B440" s="30" t="s">
        <v>25</v>
      </c>
      <c r="C440" s="30">
        <f t="shared" si="6"/>
        <v>0</v>
      </c>
      <c r="D440" s="178"/>
      <c r="E440" s="179"/>
      <c r="F440" s="179"/>
      <c r="G440" s="179"/>
      <c r="H440" s="179"/>
      <c r="I440" s="179"/>
      <c r="J440" s="179"/>
      <c r="K440" s="179"/>
      <c r="L440" s="179"/>
      <c r="M440" s="179" t="s">
        <v>26</v>
      </c>
      <c r="N440" s="179" t="s">
        <v>26</v>
      </c>
      <c r="O440" s="179"/>
      <c r="P440" s="179"/>
      <c r="Q440" s="179"/>
      <c r="R440" s="179"/>
      <c r="S440" s="179"/>
      <c r="T440" s="179"/>
      <c r="U440" s="179"/>
      <c r="V440" s="180"/>
      <c r="W440" s="180"/>
      <c r="X440" s="179"/>
      <c r="Y440" s="179"/>
      <c r="Z440" s="179"/>
      <c r="AA440" s="78"/>
      <c r="AB440" s="179"/>
      <c r="AC440" s="179"/>
      <c r="AD440" s="81" t="s">
        <v>584</v>
      </c>
      <c r="AE440" s="179"/>
      <c r="AF440" s="179"/>
      <c r="AG440" s="179"/>
      <c r="AH440" s="81">
        <v>84289</v>
      </c>
      <c r="AI440" s="38"/>
      <c r="AJ440" s="38"/>
      <c r="AK440" s="81">
        <v>84309</v>
      </c>
      <c r="AL440" s="38"/>
      <c r="AM440" s="38"/>
      <c r="AN440" s="81">
        <v>84329</v>
      </c>
      <c r="AO440" s="38"/>
      <c r="AP440" s="38"/>
      <c r="AQ440" s="81">
        <v>84349</v>
      </c>
      <c r="AR440" s="38"/>
      <c r="AS440" s="38"/>
      <c r="AT440" s="81">
        <v>84369</v>
      </c>
      <c r="AU440" s="38"/>
      <c r="AV440" s="38"/>
      <c r="AW440" s="81">
        <v>79139</v>
      </c>
      <c r="AX440" s="38"/>
      <c r="AY440" s="38"/>
      <c r="AZ440" s="25">
        <v>116119</v>
      </c>
      <c r="BA440" s="38"/>
      <c r="BB440" s="38"/>
      <c r="BC440" s="25">
        <v>110429</v>
      </c>
      <c r="BD440" s="38"/>
      <c r="BE440" s="38"/>
      <c r="BF440" s="25"/>
      <c r="BG440" s="38"/>
      <c r="BH440" s="38"/>
      <c r="BI440" s="25"/>
      <c r="BJ440" s="38"/>
      <c r="BK440" s="38"/>
      <c r="BL440" s="25"/>
      <c r="BM440" s="38"/>
      <c r="BN440" s="38"/>
      <c r="BO440" s="25"/>
      <c r="BP440" s="38"/>
      <c r="BQ440" s="38"/>
    </row>
    <row r="441" spans="1:69" x14ac:dyDescent="0.2">
      <c r="A441" s="30" t="s">
        <v>24</v>
      </c>
      <c r="B441" s="30" t="s">
        <v>25</v>
      </c>
      <c r="C441" s="30">
        <f t="shared" si="6"/>
        <v>0</v>
      </c>
      <c r="D441" s="178"/>
      <c r="E441" s="179"/>
      <c r="F441" s="179"/>
      <c r="G441" s="179"/>
      <c r="H441" s="179"/>
      <c r="I441" s="179"/>
      <c r="J441" s="179"/>
      <c r="K441" s="179"/>
      <c r="L441" s="179"/>
      <c r="M441" s="179" t="s">
        <v>26</v>
      </c>
      <c r="N441" s="179" t="s">
        <v>26</v>
      </c>
      <c r="O441" s="179"/>
      <c r="P441" s="179"/>
      <c r="Q441" s="179"/>
      <c r="R441" s="179"/>
      <c r="S441" s="179"/>
      <c r="T441" s="179"/>
      <c r="U441" s="179"/>
      <c r="V441" s="180"/>
      <c r="W441" s="180"/>
      <c r="X441" s="179"/>
      <c r="Y441" s="179"/>
      <c r="Z441" s="179"/>
      <c r="AA441" s="78"/>
      <c r="AB441" s="179"/>
      <c r="AC441" s="179"/>
      <c r="AD441" s="81" t="s">
        <v>584</v>
      </c>
      <c r="AE441" s="179"/>
      <c r="AF441" s="179"/>
      <c r="AG441" s="179"/>
      <c r="AH441" s="81">
        <v>84289</v>
      </c>
      <c r="AI441" s="38"/>
      <c r="AJ441" s="38"/>
      <c r="AK441" s="81">
        <v>84309</v>
      </c>
      <c r="AL441" s="38"/>
      <c r="AM441" s="38"/>
      <c r="AN441" s="81">
        <v>84329</v>
      </c>
      <c r="AO441" s="38"/>
      <c r="AP441" s="38"/>
      <c r="AQ441" s="81">
        <v>84349</v>
      </c>
      <c r="AR441" s="38"/>
      <c r="AS441" s="38"/>
      <c r="AT441" s="81">
        <v>84369</v>
      </c>
      <c r="AU441" s="38"/>
      <c r="AV441" s="38"/>
      <c r="AW441" s="81">
        <v>79139</v>
      </c>
      <c r="AX441" s="38"/>
      <c r="AY441" s="38"/>
      <c r="AZ441" s="25">
        <v>116119</v>
      </c>
      <c r="BA441" s="38"/>
      <c r="BB441" s="38"/>
      <c r="BC441" s="25">
        <v>110429</v>
      </c>
      <c r="BD441" s="38"/>
      <c r="BE441" s="38"/>
      <c r="BF441" s="25"/>
      <c r="BG441" s="38"/>
      <c r="BH441" s="38"/>
      <c r="BI441" s="25"/>
      <c r="BJ441" s="38"/>
      <c r="BK441" s="38"/>
      <c r="BL441" s="25"/>
      <c r="BM441" s="38"/>
      <c r="BN441" s="38"/>
      <c r="BO441" s="25"/>
      <c r="BP441" s="38"/>
      <c r="BQ441" s="38"/>
    </row>
    <row r="442" spans="1:69" x14ac:dyDescent="0.2">
      <c r="A442" s="30" t="s">
        <v>24</v>
      </c>
      <c r="B442" s="30" t="s">
        <v>25</v>
      </c>
      <c r="C442" s="30">
        <f t="shared" si="6"/>
        <v>0</v>
      </c>
      <c r="D442" s="178"/>
      <c r="E442" s="179"/>
      <c r="F442" s="179"/>
      <c r="G442" s="179"/>
      <c r="H442" s="179"/>
      <c r="I442" s="179"/>
      <c r="J442" s="179"/>
      <c r="K442" s="179"/>
      <c r="L442" s="179"/>
      <c r="M442" s="179" t="s">
        <v>26</v>
      </c>
      <c r="N442" s="179" t="s">
        <v>26</v>
      </c>
      <c r="O442" s="179"/>
      <c r="P442" s="179"/>
      <c r="Q442" s="179"/>
      <c r="R442" s="179"/>
      <c r="S442" s="179"/>
      <c r="T442" s="179"/>
      <c r="U442" s="179"/>
      <c r="V442" s="180"/>
      <c r="W442" s="180"/>
      <c r="X442" s="179"/>
      <c r="Y442" s="179"/>
      <c r="Z442" s="179"/>
      <c r="AA442" s="78"/>
      <c r="AB442" s="179"/>
      <c r="AC442" s="179"/>
      <c r="AD442" s="81" t="s">
        <v>584</v>
      </c>
      <c r="AE442" s="179"/>
      <c r="AF442" s="179"/>
      <c r="AG442" s="179"/>
      <c r="AH442" s="81">
        <v>84289</v>
      </c>
      <c r="AI442" s="38"/>
      <c r="AJ442" s="38"/>
      <c r="AK442" s="81">
        <v>84309</v>
      </c>
      <c r="AL442" s="38"/>
      <c r="AM442" s="38"/>
      <c r="AN442" s="81">
        <v>84329</v>
      </c>
      <c r="AO442" s="38"/>
      <c r="AP442" s="38"/>
      <c r="AQ442" s="81">
        <v>84349</v>
      </c>
      <c r="AR442" s="38"/>
      <c r="AS442" s="38"/>
      <c r="AT442" s="81">
        <v>84369</v>
      </c>
      <c r="AU442" s="38"/>
      <c r="AV442" s="38"/>
      <c r="AW442" s="81">
        <v>79139</v>
      </c>
      <c r="AX442" s="38"/>
      <c r="AY442" s="38"/>
      <c r="AZ442" s="25">
        <v>116119</v>
      </c>
      <c r="BA442" s="38"/>
      <c r="BB442" s="38"/>
      <c r="BC442" s="25">
        <v>110429</v>
      </c>
      <c r="BD442" s="38"/>
      <c r="BE442" s="38"/>
      <c r="BF442" s="25"/>
      <c r="BG442" s="38"/>
      <c r="BH442" s="38"/>
      <c r="BI442" s="25"/>
      <c r="BJ442" s="38"/>
      <c r="BK442" s="38"/>
      <c r="BL442" s="25"/>
      <c r="BM442" s="38"/>
      <c r="BN442" s="38"/>
      <c r="BO442" s="25"/>
      <c r="BP442" s="38"/>
      <c r="BQ442" s="38"/>
    </row>
    <row r="443" spans="1:69" x14ac:dyDescent="0.2">
      <c r="A443" s="30" t="s">
        <v>24</v>
      </c>
      <c r="B443" s="30" t="s">
        <v>25</v>
      </c>
      <c r="C443" s="30">
        <f t="shared" si="6"/>
        <v>0</v>
      </c>
      <c r="D443" s="178"/>
      <c r="E443" s="179"/>
      <c r="F443" s="179"/>
      <c r="G443" s="179"/>
      <c r="H443" s="179"/>
      <c r="I443" s="179"/>
      <c r="J443" s="179"/>
      <c r="K443" s="179"/>
      <c r="L443" s="179"/>
      <c r="M443" s="179" t="s">
        <v>26</v>
      </c>
      <c r="N443" s="179" t="s">
        <v>26</v>
      </c>
      <c r="O443" s="179"/>
      <c r="P443" s="179"/>
      <c r="Q443" s="179"/>
      <c r="R443" s="179"/>
      <c r="S443" s="179"/>
      <c r="T443" s="179"/>
      <c r="U443" s="179"/>
      <c r="V443" s="180"/>
      <c r="W443" s="180"/>
      <c r="X443" s="179"/>
      <c r="Y443" s="179"/>
      <c r="Z443" s="179"/>
      <c r="AA443" s="78"/>
      <c r="AB443" s="179"/>
      <c r="AC443" s="179"/>
      <c r="AD443" s="81" t="s">
        <v>584</v>
      </c>
      <c r="AE443" s="179"/>
      <c r="AF443" s="179"/>
      <c r="AG443" s="179"/>
      <c r="AH443" s="81">
        <v>84289</v>
      </c>
      <c r="AI443" s="38"/>
      <c r="AJ443" s="38"/>
      <c r="AK443" s="81">
        <v>84309</v>
      </c>
      <c r="AL443" s="38"/>
      <c r="AM443" s="38"/>
      <c r="AN443" s="81">
        <v>84329</v>
      </c>
      <c r="AO443" s="38"/>
      <c r="AP443" s="38"/>
      <c r="AQ443" s="81">
        <v>84349</v>
      </c>
      <c r="AR443" s="38"/>
      <c r="AS443" s="38"/>
      <c r="AT443" s="81">
        <v>84369</v>
      </c>
      <c r="AU443" s="38"/>
      <c r="AV443" s="38"/>
      <c r="AW443" s="81">
        <v>79139</v>
      </c>
      <c r="AX443" s="38"/>
      <c r="AY443" s="38"/>
      <c r="AZ443" s="25">
        <v>116119</v>
      </c>
      <c r="BA443" s="38"/>
      <c r="BB443" s="38"/>
      <c r="BC443" s="25">
        <v>110429</v>
      </c>
      <c r="BD443" s="38"/>
      <c r="BE443" s="38"/>
      <c r="BF443" s="25"/>
      <c r="BG443" s="38"/>
      <c r="BH443" s="38"/>
      <c r="BI443" s="25"/>
      <c r="BJ443" s="38"/>
      <c r="BK443" s="38"/>
      <c r="BL443" s="25"/>
      <c r="BM443" s="38"/>
      <c r="BN443" s="38"/>
      <c r="BO443" s="25"/>
      <c r="BP443" s="38"/>
      <c r="BQ443" s="38"/>
    </row>
    <row r="444" spans="1:69" x14ac:dyDescent="0.2">
      <c r="A444" s="30" t="s">
        <v>24</v>
      </c>
      <c r="B444" s="30" t="s">
        <v>25</v>
      </c>
      <c r="C444" s="30">
        <f t="shared" si="6"/>
        <v>0</v>
      </c>
      <c r="D444" s="178"/>
      <c r="E444" s="179"/>
      <c r="F444" s="179"/>
      <c r="G444" s="179"/>
      <c r="H444" s="179"/>
      <c r="I444" s="179"/>
      <c r="J444" s="179"/>
      <c r="K444" s="179"/>
      <c r="L444" s="179"/>
      <c r="M444" s="179" t="s">
        <v>26</v>
      </c>
      <c r="N444" s="179" t="s">
        <v>26</v>
      </c>
      <c r="O444" s="179"/>
      <c r="P444" s="179"/>
      <c r="Q444" s="179"/>
      <c r="R444" s="179"/>
      <c r="S444" s="179"/>
      <c r="T444" s="179"/>
      <c r="U444" s="179"/>
      <c r="V444" s="180"/>
      <c r="W444" s="180"/>
      <c r="X444" s="179"/>
      <c r="Y444" s="179"/>
      <c r="Z444" s="179"/>
      <c r="AA444" s="78"/>
      <c r="AB444" s="179"/>
      <c r="AC444" s="179"/>
      <c r="AD444" s="81" t="s">
        <v>584</v>
      </c>
      <c r="AE444" s="179"/>
      <c r="AF444" s="179"/>
      <c r="AG444" s="179"/>
      <c r="AH444" s="81">
        <v>84289</v>
      </c>
      <c r="AI444" s="38"/>
      <c r="AJ444" s="38"/>
      <c r="AK444" s="81">
        <v>84309</v>
      </c>
      <c r="AL444" s="38"/>
      <c r="AM444" s="38"/>
      <c r="AN444" s="81">
        <v>84329</v>
      </c>
      <c r="AO444" s="38"/>
      <c r="AP444" s="38"/>
      <c r="AQ444" s="81">
        <v>84349</v>
      </c>
      <c r="AR444" s="38"/>
      <c r="AS444" s="38"/>
      <c r="AT444" s="81">
        <v>84369</v>
      </c>
      <c r="AU444" s="38"/>
      <c r="AV444" s="38"/>
      <c r="AW444" s="81">
        <v>79139</v>
      </c>
      <c r="AX444" s="38"/>
      <c r="AY444" s="38"/>
      <c r="AZ444" s="25">
        <v>116119</v>
      </c>
      <c r="BA444" s="38"/>
      <c r="BB444" s="38"/>
      <c r="BC444" s="25">
        <v>110429</v>
      </c>
      <c r="BD444" s="38"/>
      <c r="BE444" s="38"/>
      <c r="BF444" s="25"/>
      <c r="BG444" s="38"/>
      <c r="BH444" s="38"/>
      <c r="BI444" s="25"/>
      <c r="BJ444" s="38"/>
      <c r="BK444" s="38"/>
      <c r="BL444" s="25"/>
      <c r="BM444" s="38"/>
      <c r="BN444" s="38"/>
      <c r="BO444" s="25"/>
      <c r="BP444" s="38"/>
      <c r="BQ444" s="38"/>
    </row>
    <row r="445" spans="1:69" x14ac:dyDescent="0.2">
      <c r="A445" s="30" t="s">
        <v>24</v>
      </c>
      <c r="B445" s="30" t="s">
        <v>25</v>
      </c>
      <c r="C445" s="30">
        <f t="shared" si="6"/>
        <v>0</v>
      </c>
      <c r="D445" s="178"/>
      <c r="E445" s="179"/>
      <c r="F445" s="179"/>
      <c r="G445" s="179"/>
      <c r="H445" s="179"/>
      <c r="I445" s="179"/>
      <c r="J445" s="179"/>
      <c r="K445" s="179"/>
      <c r="L445" s="179"/>
      <c r="M445" s="179" t="s">
        <v>26</v>
      </c>
      <c r="N445" s="179" t="s">
        <v>26</v>
      </c>
      <c r="O445" s="179"/>
      <c r="P445" s="179"/>
      <c r="Q445" s="179"/>
      <c r="R445" s="179"/>
      <c r="S445" s="179"/>
      <c r="T445" s="179"/>
      <c r="U445" s="179"/>
      <c r="V445" s="180"/>
      <c r="W445" s="180"/>
      <c r="X445" s="179"/>
      <c r="Y445" s="179"/>
      <c r="Z445" s="179"/>
      <c r="AA445" s="78"/>
      <c r="AB445" s="179"/>
      <c r="AC445" s="179"/>
      <c r="AD445" s="81" t="s">
        <v>584</v>
      </c>
      <c r="AE445" s="179"/>
      <c r="AF445" s="179"/>
      <c r="AG445" s="179"/>
      <c r="AH445" s="81">
        <v>84289</v>
      </c>
      <c r="AI445" s="38"/>
      <c r="AJ445" s="38"/>
      <c r="AK445" s="81">
        <v>84309</v>
      </c>
      <c r="AL445" s="38"/>
      <c r="AM445" s="38"/>
      <c r="AN445" s="81">
        <v>84329</v>
      </c>
      <c r="AO445" s="38"/>
      <c r="AP445" s="38"/>
      <c r="AQ445" s="81">
        <v>84349</v>
      </c>
      <c r="AR445" s="38"/>
      <c r="AS445" s="38"/>
      <c r="AT445" s="81">
        <v>84369</v>
      </c>
      <c r="AU445" s="38"/>
      <c r="AV445" s="38"/>
      <c r="AW445" s="81">
        <v>79139</v>
      </c>
      <c r="AX445" s="38"/>
      <c r="AY445" s="38"/>
      <c r="AZ445" s="25">
        <v>116119</v>
      </c>
      <c r="BA445" s="38"/>
      <c r="BB445" s="38"/>
      <c r="BC445" s="25">
        <v>110429</v>
      </c>
      <c r="BD445" s="38"/>
      <c r="BE445" s="38"/>
      <c r="BF445" s="25"/>
      <c r="BG445" s="38"/>
      <c r="BH445" s="38"/>
      <c r="BI445" s="25"/>
      <c r="BJ445" s="38"/>
      <c r="BK445" s="38"/>
      <c r="BL445" s="25"/>
      <c r="BM445" s="38"/>
      <c r="BN445" s="38"/>
      <c r="BO445" s="25"/>
      <c r="BP445" s="38"/>
      <c r="BQ445" s="38"/>
    </row>
    <row r="446" spans="1:69" x14ac:dyDescent="0.2">
      <c r="A446" s="30" t="s">
        <v>24</v>
      </c>
      <c r="B446" s="30" t="s">
        <v>25</v>
      </c>
      <c r="C446" s="30">
        <f t="shared" si="6"/>
        <v>0</v>
      </c>
      <c r="D446" s="178"/>
      <c r="E446" s="179"/>
      <c r="F446" s="179"/>
      <c r="G446" s="179"/>
      <c r="H446" s="179"/>
      <c r="I446" s="179"/>
      <c r="J446" s="179"/>
      <c r="K446" s="179"/>
      <c r="L446" s="179"/>
      <c r="M446" s="179" t="s">
        <v>26</v>
      </c>
      <c r="N446" s="179" t="s">
        <v>26</v>
      </c>
      <c r="O446" s="179"/>
      <c r="P446" s="179"/>
      <c r="Q446" s="179"/>
      <c r="R446" s="179"/>
      <c r="S446" s="179"/>
      <c r="T446" s="179"/>
      <c r="U446" s="179"/>
      <c r="V446" s="180"/>
      <c r="W446" s="180"/>
      <c r="X446" s="179"/>
      <c r="Y446" s="179"/>
      <c r="Z446" s="179"/>
      <c r="AA446" s="78"/>
      <c r="AB446" s="179"/>
      <c r="AC446" s="179"/>
      <c r="AD446" s="81" t="s">
        <v>584</v>
      </c>
      <c r="AE446" s="179"/>
      <c r="AF446" s="179"/>
      <c r="AG446" s="179"/>
      <c r="AH446" s="81">
        <v>84289</v>
      </c>
      <c r="AI446" s="38"/>
      <c r="AJ446" s="38"/>
      <c r="AK446" s="81">
        <v>84309</v>
      </c>
      <c r="AL446" s="38"/>
      <c r="AM446" s="38"/>
      <c r="AN446" s="81">
        <v>84329</v>
      </c>
      <c r="AO446" s="38"/>
      <c r="AP446" s="38"/>
      <c r="AQ446" s="81">
        <v>84349</v>
      </c>
      <c r="AR446" s="38"/>
      <c r="AS446" s="38"/>
      <c r="AT446" s="81">
        <v>84369</v>
      </c>
      <c r="AU446" s="38"/>
      <c r="AV446" s="38"/>
      <c r="AW446" s="81">
        <v>79139</v>
      </c>
      <c r="AX446" s="38"/>
      <c r="AY446" s="38"/>
      <c r="AZ446" s="25">
        <v>116119</v>
      </c>
      <c r="BA446" s="38"/>
      <c r="BB446" s="38"/>
      <c r="BC446" s="25">
        <v>110429</v>
      </c>
      <c r="BD446" s="38"/>
      <c r="BE446" s="38"/>
      <c r="BF446" s="25"/>
      <c r="BG446" s="38"/>
      <c r="BH446" s="38"/>
      <c r="BI446" s="25"/>
      <c r="BJ446" s="38"/>
      <c r="BK446" s="38"/>
      <c r="BL446" s="25"/>
      <c r="BM446" s="38"/>
      <c r="BN446" s="38"/>
      <c r="BO446" s="25"/>
      <c r="BP446" s="38"/>
      <c r="BQ446" s="38"/>
    </row>
    <row r="447" spans="1:69" x14ac:dyDescent="0.2">
      <c r="A447" s="30" t="s">
        <v>24</v>
      </c>
      <c r="B447" s="30" t="s">
        <v>25</v>
      </c>
      <c r="C447" s="30">
        <f t="shared" si="6"/>
        <v>0</v>
      </c>
      <c r="D447" s="178"/>
      <c r="E447" s="179"/>
      <c r="F447" s="179"/>
      <c r="G447" s="179"/>
      <c r="H447" s="179"/>
      <c r="I447" s="179"/>
      <c r="J447" s="179"/>
      <c r="K447" s="179"/>
      <c r="L447" s="179"/>
      <c r="M447" s="179" t="s">
        <v>26</v>
      </c>
      <c r="N447" s="179" t="s">
        <v>26</v>
      </c>
      <c r="O447" s="179"/>
      <c r="P447" s="179"/>
      <c r="Q447" s="179"/>
      <c r="R447" s="179"/>
      <c r="S447" s="179"/>
      <c r="T447" s="179"/>
      <c r="U447" s="179"/>
      <c r="V447" s="180"/>
      <c r="W447" s="180"/>
      <c r="X447" s="179"/>
      <c r="Y447" s="179"/>
      <c r="Z447" s="179"/>
      <c r="AA447" s="78"/>
      <c r="AB447" s="179"/>
      <c r="AC447" s="179"/>
      <c r="AD447" s="81" t="s">
        <v>584</v>
      </c>
      <c r="AE447" s="179"/>
      <c r="AF447" s="179"/>
      <c r="AG447" s="179"/>
      <c r="AH447" s="81">
        <v>84289</v>
      </c>
      <c r="AI447" s="38"/>
      <c r="AJ447" s="38"/>
      <c r="AK447" s="81">
        <v>84309</v>
      </c>
      <c r="AL447" s="38"/>
      <c r="AM447" s="38"/>
      <c r="AN447" s="81">
        <v>84329</v>
      </c>
      <c r="AO447" s="38"/>
      <c r="AP447" s="38"/>
      <c r="AQ447" s="81">
        <v>84349</v>
      </c>
      <c r="AR447" s="38"/>
      <c r="AS447" s="38"/>
      <c r="AT447" s="81">
        <v>84369</v>
      </c>
      <c r="AU447" s="38"/>
      <c r="AV447" s="38"/>
      <c r="AW447" s="81">
        <v>79139</v>
      </c>
      <c r="AX447" s="38"/>
      <c r="AY447" s="38"/>
      <c r="AZ447" s="25">
        <v>116119</v>
      </c>
      <c r="BA447" s="38"/>
      <c r="BB447" s="38"/>
      <c r="BC447" s="25">
        <v>110429</v>
      </c>
      <c r="BD447" s="38"/>
      <c r="BE447" s="38"/>
      <c r="BF447" s="25"/>
      <c r="BG447" s="38"/>
      <c r="BH447" s="38"/>
      <c r="BI447" s="25"/>
      <c r="BJ447" s="38"/>
      <c r="BK447" s="38"/>
      <c r="BL447" s="25"/>
      <c r="BM447" s="38"/>
      <c r="BN447" s="38"/>
      <c r="BO447" s="25"/>
      <c r="BP447" s="38"/>
      <c r="BQ447" s="38"/>
    </row>
    <row r="448" spans="1:69" x14ac:dyDescent="0.2">
      <c r="A448" s="30" t="s">
        <v>24</v>
      </c>
      <c r="B448" s="30" t="s">
        <v>25</v>
      </c>
      <c r="C448" s="30">
        <f t="shared" si="6"/>
        <v>0</v>
      </c>
      <c r="D448" s="178"/>
      <c r="E448" s="179"/>
      <c r="F448" s="179"/>
      <c r="G448" s="179"/>
      <c r="H448" s="179"/>
      <c r="I448" s="179"/>
      <c r="J448" s="179"/>
      <c r="K448" s="179"/>
      <c r="L448" s="179"/>
      <c r="M448" s="179" t="s">
        <v>26</v>
      </c>
      <c r="N448" s="179" t="s">
        <v>26</v>
      </c>
      <c r="O448" s="179"/>
      <c r="P448" s="179"/>
      <c r="Q448" s="179"/>
      <c r="R448" s="179"/>
      <c r="S448" s="179"/>
      <c r="T448" s="179"/>
      <c r="U448" s="179"/>
      <c r="V448" s="180"/>
      <c r="W448" s="180"/>
      <c r="X448" s="179"/>
      <c r="Y448" s="179"/>
      <c r="Z448" s="179"/>
      <c r="AA448" s="78"/>
      <c r="AB448" s="179"/>
      <c r="AC448" s="179"/>
      <c r="AD448" s="81" t="s">
        <v>584</v>
      </c>
      <c r="AE448" s="179"/>
      <c r="AF448" s="179"/>
      <c r="AG448" s="179"/>
      <c r="AH448" s="81">
        <v>84289</v>
      </c>
      <c r="AI448" s="38"/>
      <c r="AJ448" s="38"/>
      <c r="AK448" s="81">
        <v>84309</v>
      </c>
      <c r="AL448" s="38"/>
      <c r="AM448" s="38"/>
      <c r="AN448" s="81">
        <v>84329</v>
      </c>
      <c r="AO448" s="38"/>
      <c r="AP448" s="38"/>
      <c r="AQ448" s="81">
        <v>84349</v>
      </c>
      <c r="AR448" s="38"/>
      <c r="AS448" s="38"/>
      <c r="AT448" s="81">
        <v>84369</v>
      </c>
      <c r="AU448" s="38"/>
      <c r="AV448" s="38"/>
      <c r="AW448" s="81">
        <v>79139</v>
      </c>
      <c r="AX448" s="38"/>
      <c r="AY448" s="38"/>
      <c r="AZ448" s="25">
        <v>116119</v>
      </c>
      <c r="BA448" s="38"/>
      <c r="BB448" s="38"/>
      <c r="BC448" s="25">
        <v>110429</v>
      </c>
      <c r="BD448" s="38"/>
      <c r="BE448" s="38"/>
      <c r="BF448" s="25"/>
      <c r="BG448" s="38"/>
      <c r="BH448" s="38"/>
      <c r="BI448" s="25"/>
      <c r="BJ448" s="38"/>
      <c r="BK448" s="38"/>
      <c r="BL448" s="25"/>
      <c r="BM448" s="38"/>
      <c r="BN448" s="38"/>
      <c r="BO448" s="25"/>
      <c r="BP448" s="38"/>
      <c r="BQ448" s="38"/>
    </row>
    <row r="449" spans="1:69" x14ac:dyDescent="0.2">
      <c r="A449" s="30" t="s">
        <v>24</v>
      </c>
      <c r="B449" s="30" t="s">
        <v>25</v>
      </c>
      <c r="C449" s="30">
        <f t="shared" si="6"/>
        <v>0</v>
      </c>
      <c r="D449" s="178"/>
      <c r="E449" s="179"/>
      <c r="F449" s="179"/>
      <c r="G449" s="179"/>
      <c r="H449" s="179"/>
      <c r="I449" s="179"/>
      <c r="J449" s="179"/>
      <c r="K449" s="179"/>
      <c r="L449" s="179"/>
      <c r="M449" s="179" t="s">
        <v>26</v>
      </c>
      <c r="N449" s="179" t="s">
        <v>26</v>
      </c>
      <c r="O449" s="179"/>
      <c r="P449" s="179"/>
      <c r="Q449" s="179"/>
      <c r="R449" s="179"/>
      <c r="S449" s="179"/>
      <c r="T449" s="179"/>
      <c r="U449" s="179"/>
      <c r="V449" s="180"/>
      <c r="W449" s="180"/>
      <c r="X449" s="179"/>
      <c r="Y449" s="179"/>
      <c r="Z449" s="179"/>
      <c r="AA449" s="78"/>
      <c r="AB449" s="179"/>
      <c r="AC449" s="179"/>
      <c r="AD449" s="81" t="s">
        <v>584</v>
      </c>
      <c r="AE449" s="179"/>
      <c r="AF449" s="179"/>
      <c r="AG449" s="179"/>
      <c r="AH449" s="81">
        <v>84289</v>
      </c>
      <c r="AI449" s="38"/>
      <c r="AJ449" s="38"/>
      <c r="AK449" s="81">
        <v>84309</v>
      </c>
      <c r="AL449" s="38"/>
      <c r="AM449" s="38"/>
      <c r="AN449" s="81">
        <v>84329</v>
      </c>
      <c r="AO449" s="38"/>
      <c r="AP449" s="38"/>
      <c r="AQ449" s="81">
        <v>84349</v>
      </c>
      <c r="AR449" s="38"/>
      <c r="AS449" s="38"/>
      <c r="AT449" s="81">
        <v>84369</v>
      </c>
      <c r="AU449" s="38"/>
      <c r="AV449" s="38"/>
      <c r="AW449" s="81">
        <v>79139</v>
      </c>
      <c r="AX449" s="38"/>
      <c r="AY449" s="38"/>
      <c r="AZ449" s="25">
        <v>116119</v>
      </c>
      <c r="BA449" s="38"/>
      <c r="BB449" s="38"/>
      <c r="BC449" s="25">
        <v>110429</v>
      </c>
      <c r="BD449" s="38"/>
      <c r="BE449" s="38"/>
      <c r="BF449" s="25"/>
      <c r="BG449" s="38"/>
      <c r="BH449" s="38"/>
      <c r="BI449" s="25"/>
      <c r="BJ449" s="38"/>
      <c r="BK449" s="38"/>
      <c r="BL449" s="25"/>
      <c r="BM449" s="38"/>
      <c r="BN449" s="38"/>
      <c r="BO449" s="25"/>
      <c r="BP449" s="38"/>
      <c r="BQ449" s="38"/>
    </row>
    <row r="450" spans="1:69" x14ac:dyDescent="0.2">
      <c r="A450" s="30" t="s">
        <v>24</v>
      </c>
      <c r="B450" s="30" t="s">
        <v>25</v>
      </c>
      <c r="C450" s="30">
        <f t="shared" si="6"/>
        <v>0</v>
      </c>
      <c r="D450" s="178"/>
      <c r="E450" s="179"/>
      <c r="F450" s="179"/>
      <c r="G450" s="179"/>
      <c r="H450" s="179"/>
      <c r="I450" s="179"/>
      <c r="J450" s="179"/>
      <c r="K450" s="179"/>
      <c r="L450" s="179"/>
      <c r="M450" s="179" t="s">
        <v>26</v>
      </c>
      <c r="N450" s="179" t="s">
        <v>26</v>
      </c>
      <c r="O450" s="179"/>
      <c r="P450" s="179"/>
      <c r="Q450" s="179"/>
      <c r="R450" s="179"/>
      <c r="S450" s="179"/>
      <c r="T450" s="179"/>
      <c r="U450" s="179"/>
      <c r="V450" s="180"/>
      <c r="W450" s="180"/>
      <c r="X450" s="179"/>
      <c r="Y450" s="179"/>
      <c r="Z450" s="179"/>
      <c r="AA450" s="78"/>
      <c r="AB450" s="179"/>
      <c r="AC450" s="179"/>
      <c r="AD450" s="81" t="s">
        <v>584</v>
      </c>
      <c r="AE450" s="179"/>
      <c r="AF450" s="179"/>
      <c r="AG450" s="179"/>
      <c r="AH450" s="81">
        <v>84289</v>
      </c>
      <c r="AI450" s="38"/>
      <c r="AJ450" s="38"/>
      <c r="AK450" s="81">
        <v>84309</v>
      </c>
      <c r="AL450" s="38"/>
      <c r="AM450" s="38"/>
      <c r="AN450" s="81">
        <v>84329</v>
      </c>
      <c r="AO450" s="38"/>
      <c r="AP450" s="38"/>
      <c r="AQ450" s="81">
        <v>84349</v>
      </c>
      <c r="AR450" s="38"/>
      <c r="AS450" s="38"/>
      <c r="AT450" s="81">
        <v>84369</v>
      </c>
      <c r="AU450" s="38"/>
      <c r="AV450" s="38"/>
      <c r="AW450" s="81">
        <v>79139</v>
      </c>
      <c r="AX450" s="38"/>
      <c r="AY450" s="38"/>
      <c r="AZ450" s="25">
        <v>116119</v>
      </c>
      <c r="BA450" s="38"/>
      <c r="BB450" s="38"/>
      <c r="BC450" s="25">
        <v>110429</v>
      </c>
      <c r="BD450" s="38"/>
      <c r="BE450" s="38"/>
      <c r="BF450" s="25"/>
      <c r="BG450" s="38"/>
      <c r="BH450" s="38"/>
      <c r="BI450" s="25"/>
      <c r="BJ450" s="38"/>
      <c r="BK450" s="38"/>
      <c r="BL450" s="25"/>
      <c r="BM450" s="38"/>
      <c r="BN450" s="38"/>
      <c r="BO450" s="25"/>
      <c r="BP450" s="38"/>
      <c r="BQ450" s="38"/>
    </row>
    <row r="451" spans="1:69" x14ac:dyDescent="0.2">
      <c r="A451" s="30" t="s">
        <v>24</v>
      </c>
      <c r="B451" s="30" t="s">
        <v>25</v>
      </c>
      <c r="C451" s="30">
        <f t="shared" si="6"/>
        <v>0</v>
      </c>
      <c r="D451" s="178"/>
      <c r="E451" s="179"/>
      <c r="F451" s="179"/>
      <c r="G451" s="179"/>
      <c r="H451" s="179"/>
      <c r="I451" s="179"/>
      <c r="J451" s="179"/>
      <c r="K451" s="179"/>
      <c r="L451" s="179"/>
      <c r="M451" s="179" t="s">
        <v>26</v>
      </c>
      <c r="N451" s="179" t="s">
        <v>26</v>
      </c>
      <c r="O451" s="179"/>
      <c r="P451" s="179"/>
      <c r="Q451" s="179"/>
      <c r="R451" s="179"/>
      <c r="S451" s="179"/>
      <c r="T451" s="179"/>
      <c r="U451" s="179"/>
      <c r="V451" s="180"/>
      <c r="W451" s="180"/>
      <c r="X451" s="179"/>
      <c r="Y451" s="179"/>
      <c r="Z451" s="179"/>
      <c r="AA451" s="78"/>
      <c r="AB451" s="179"/>
      <c r="AC451" s="179"/>
      <c r="AD451" s="81" t="s">
        <v>584</v>
      </c>
      <c r="AE451" s="179"/>
      <c r="AF451" s="179"/>
      <c r="AG451" s="179"/>
      <c r="AH451" s="81">
        <v>84289</v>
      </c>
      <c r="AI451" s="38"/>
      <c r="AJ451" s="38"/>
      <c r="AK451" s="81">
        <v>84309</v>
      </c>
      <c r="AL451" s="38"/>
      <c r="AM451" s="38"/>
      <c r="AN451" s="81">
        <v>84329</v>
      </c>
      <c r="AO451" s="38"/>
      <c r="AP451" s="38"/>
      <c r="AQ451" s="81">
        <v>84349</v>
      </c>
      <c r="AR451" s="38"/>
      <c r="AS451" s="38"/>
      <c r="AT451" s="81">
        <v>84369</v>
      </c>
      <c r="AU451" s="38"/>
      <c r="AV451" s="38"/>
      <c r="AW451" s="81">
        <v>79139</v>
      </c>
      <c r="AX451" s="38"/>
      <c r="AY451" s="38"/>
      <c r="AZ451" s="25">
        <v>116119</v>
      </c>
      <c r="BA451" s="38"/>
      <c r="BB451" s="38"/>
      <c r="BC451" s="25">
        <v>110429</v>
      </c>
      <c r="BD451" s="38"/>
      <c r="BE451" s="38"/>
      <c r="BF451" s="25"/>
      <c r="BG451" s="38"/>
      <c r="BH451" s="38"/>
      <c r="BI451" s="25"/>
      <c r="BJ451" s="38"/>
      <c r="BK451" s="38"/>
      <c r="BL451" s="25"/>
      <c r="BM451" s="38"/>
      <c r="BN451" s="38"/>
      <c r="BO451" s="25"/>
      <c r="BP451" s="38"/>
      <c r="BQ451" s="38"/>
    </row>
    <row r="452" spans="1:69" x14ac:dyDescent="0.2">
      <c r="A452" s="30" t="s">
        <v>24</v>
      </c>
      <c r="B452" s="30" t="s">
        <v>25</v>
      </c>
      <c r="C452" s="30">
        <f t="shared" si="6"/>
        <v>0</v>
      </c>
      <c r="D452" s="178"/>
      <c r="E452" s="179"/>
      <c r="F452" s="179"/>
      <c r="G452" s="179"/>
      <c r="H452" s="179"/>
      <c r="I452" s="179"/>
      <c r="J452" s="179"/>
      <c r="K452" s="179"/>
      <c r="L452" s="179"/>
      <c r="M452" s="179" t="s">
        <v>26</v>
      </c>
      <c r="N452" s="179" t="s">
        <v>26</v>
      </c>
      <c r="O452" s="179"/>
      <c r="P452" s="179"/>
      <c r="Q452" s="179"/>
      <c r="R452" s="179"/>
      <c r="S452" s="179"/>
      <c r="T452" s="179"/>
      <c r="U452" s="179"/>
      <c r="V452" s="180"/>
      <c r="W452" s="180"/>
      <c r="X452" s="179"/>
      <c r="Y452" s="179"/>
      <c r="Z452" s="179"/>
      <c r="AA452" s="78"/>
      <c r="AB452" s="179"/>
      <c r="AC452" s="179"/>
      <c r="AD452" s="81" t="s">
        <v>584</v>
      </c>
      <c r="AE452" s="179"/>
      <c r="AF452" s="179"/>
      <c r="AG452" s="179"/>
      <c r="AH452" s="81">
        <v>84289</v>
      </c>
      <c r="AI452" s="38"/>
      <c r="AJ452" s="38"/>
      <c r="AK452" s="81">
        <v>84309</v>
      </c>
      <c r="AL452" s="38"/>
      <c r="AM452" s="38"/>
      <c r="AN452" s="81">
        <v>84329</v>
      </c>
      <c r="AO452" s="38"/>
      <c r="AP452" s="38"/>
      <c r="AQ452" s="81">
        <v>84349</v>
      </c>
      <c r="AR452" s="38"/>
      <c r="AS452" s="38"/>
      <c r="AT452" s="81">
        <v>84369</v>
      </c>
      <c r="AU452" s="38"/>
      <c r="AV452" s="38"/>
      <c r="AW452" s="81">
        <v>79139</v>
      </c>
      <c r="AX452" s="38"/>
      <c r="AY452" s="38"/>
      <c r="AZ452" s="25">
        <v>116119</v>
      </c>
      <c r="BA452" s="38"/>
      <c r="BB452" s="38"/>
      <c r="BC452" s="25">
        <v>110429</v>
      </c>
      <c r="BD452" s="38"/>
      <c r="BE452" s="38"/>
      <c r="BF452" s="25"/>
      <c r="BG452" s="38"/>
      <c r="BH452" s="38"/>
      <c r="BI452" s="25"/>
      <c r="BJ452" s="38"/>
      <c r="BK452" s="38"/>
      <c r="BL452" s="25"/>
      <c r="BM452" s="38"/>
      <c r="BN452" s="38"/>
      <c r="BO452" s="25"/>
      <c r="BP452" s="38"/>
      <c r="BQ452" s="38"/>
    </row>
    <row r="453" spans="1:69" x14ac:dyDescent="0.2">
      <c r="A453" s="30" t="s">
        <v>24</v>
      </c>
      <c r="B453" s="30" t="s">
        <v>25</v>
      </c>
      <c r="C453" s="30">
        <f t="shared" si="6"/>
        <v>0</v>
      </c>
      <c r="D453" s="178"/>
      <c r="E453" s="179"/>
      <c r="F453" s="179"/>
      <c r="G453" s="179"/>
      <c r="H453" s="179"/>
      <c r="I453" s="179"/>
      <c r="J453" s="179"/>
      <c r="K453" s="179"/>
      <c r="L453" s="179"/>
      <c r="M453" s="179" t="s">
        <v>26</v>
      </c>
      <c r="N453" s="179" t="s">
        <v>26</v>
      </c>
      <c r="O453" s="179"/>
      <c r="P453" s="179"/>
      <c r="Q453" s="179"/>
      <c r="R453" s="179"/>
      <c r="S453" s="179"/>
      <c r="T453" s="179"/>
      <c r="U453" s="179"/>
      <c r="V453" s="180"/>
      <c r="W453" s="180"/>
      <c r="X453" s="179"/>
      <c r="Y453" s="179"/>
      <c r="Z453" s="179"/>
      <c r="AA453" s="78"/>
      <c r="AB453" s="179"/>
      <c r="AC453" s="179"/>
      <c r="AD453" s="81" t="s">
        <v>584</v>
      </c>
      <c r="AE453" s="179"/>
      <c r="AF453" s="179"/>
      <c r="AG453" s="179"/>
      <c r="AH453" s="81">
        <v>84289</v>
      </c>
      <c r="AI453" s="38"/>
      <c r="AJ453" s="38"/>
      <c r="AK453" s="81">
        <v>84309</v>
      </c>
      <c r="AL453" s="38"/>
      <c r="AM453" s="38"/>
      <c r="AN453" s="81">
        <v>84329</v>
      </c>
      <c r="AO453" s="38"/>
      <c r="AP453" s="38"/>
      <c r="AQ453" s="81">
        <v>84349</v>
      </c>
      <c r="AR453" s="38"/>
      <c r="AS453" s="38"/>
      <c r="AT453" s="81">
        <v>84369</v>
      </c>
      <c r="AU453" s="38"/>
      <c r="AV453" s="38"/>
      <c r="AW453" s="81">
        <v>79139</v>
      </c>
      <c r="AX453" s="38"/>
      <c r="AY453" s="38"/>
      <c r="AZ453" s="25">
        <v>116119</v>
      </c>
      <c r="BA453" s="38"/>
      <c r="BB453" s="38"/>
      <c r="BC453" s="25">
        <v>110429</v>
      </c>
      <c r="BD453" s="38"/>
      <c r="BE453" s="38"/>
      <c r="BF453" s="25"/>
      <c r="BG453" s="38"/>
      <c r="BH453" s="38"/>
      <c r="BI453" s="25"/>
      <c r="BJ453" s="38"/>
      <c r="BK453" s="38"/>
      <c r="BL453" s="25"/>
      <c r="BM453" s="38"/>
      <c r="BN453" s="38"/>
      <c r="BO453" s="25"/>
      <c r="BP453" s="38"/>
      <c r="BQ453" s="38"/>
    </row>
    <row r="454" spans="1:69" x14ac:dyDescent="0.2">
      <c r="A454" s="30" t="s">
        <v>24</v>
      </c>
      <c r="B454" s="30" t="s">
        <v>25</v>
      </c>
      <c r="C454" s="30">
        <f t="shared" si="6"/>
        <v>0</v>
      </c>
      <c r="D454" s="178"/>
      <c r="E454" s="179"/>
      <c r="F454" s="179"/>
      <c r="G454" s="179"/>
      <c r="H454" s="179"/>
      <c r="I454" s="179"/>
      <c r="J454" s="179"/>
      <c r="K454" s="179"/>
      <c r="L454" s="179"/>
      <c r="M454" s="179" t="s">
        <v>26</v>
      </c>
      <c r="N454" s="179" t="s">
        <v>26</v>
      </c>
      <c r="O454" s="179"/>
      <c r="P454" s="179"/>
      <c r="Q454" s="179"/>
      <c r="R454" s="179"/>
      <c r="S454" s="179"/>
      <c r="T454" s="179"/>
      <c r="U454" s="179"/>
      <c r="V454" s="180"/>
      <c r="W454" s="180"/>
      <c r="X454" s="179"/>
      <c r="Y454" s="179"/>
      <c r="Z454" s="179"/>
      <c r="AA454" s="78"/>
      <c r="AB454" s="179"/>
      <c r="AC454" s="179"/>
      <c r="AD454" s="81" t="s">
        <v>584</v>
      </c>
      <c r="AE454" s="179"/>
      <c r="AF454" s="179"/>
      <c r="AG454" s="179"/>
      <c r="AH454" s="81">
        <v>84289</v>
      </c>
      <c r="AI454" s="38"/>
      <c r="AJ454" s="38"/>
      <c r="AK454" s="81">
        <v>84309</v>
      </c>
      <c r="AL454" s="38"/>
      <c r="AM454" s="38"/>
      <c r="AN454" s="81">
        <v>84329</v>
      </c>
      <c r="AO454" s="38"/>
      <c r="AP454" s="38"/>
      <c r="AQ454" s="81">
        <v>84349</v>
      </c>
      <c r="AR454" s="38"/>
      <c r="AS454" s="38"/>
      <c r="AT454" s="81">
        <v>84369</v>
      </c>
      <c r="AU454" s="38"/>
      <c r="AV454" s="38"/>
      <c r="AW454" s="81">
        <v>79139</v>
      </c>
      <c r="AX454" s="38"/>
      <c r="AY454" s="38"/>
      <c r="AZ454" s="25">
        <v>116119</v>
      </c>
      <c r="BA454" s="38"/>
      <c r="BB454" s="38"/>
      <c r="BC454" s="25">
        <v>110429</v>
      </c>
      <c r="BD454" s="38"/>
      <c r="BE454" s="38"/>
      <c r="BF454" s="25"/>
      <c r="BG454" s="38"/>
      <c r="BH454" s="38"/>
      <c r="BI454" s="25"/>
      <c r="BJ454" s="38"/>
      <c r="BK454" s="38"/>
      <c r="BL454" s="25"/>
      <c r="BM454" s="38"/>
      <c r="BN454" s="38"/>
      <c r="BO454" s="25"/>
      <c r="BP454" s="38"/>
      <c r="BQ454" s="38"/>
    </row>
    <row r="455" spans="1:69" x14ac:dyDescent="0.2">
      <c r="A455" s="30" t="s">
        <v>24</v>
      </c>
      <c r="B455" s="30" t="s">
        <v>25</v>
      </c>
      <c r="C455" s="30">
        <f t="shared" ref="C455:C502" si="7">$I$13</f>
        <v>0</v>
      </c>
      <c r="D455" s="178"/>
      <c r="E455" s="179"/>
      <c r="F455" s="179"/>
      <c r="G455" s="179"/>
      <c r="H455" s="179"/>
      <c r="I455" s="179"/>
      <c r="J455" s="179"/>
      <c r="K455" s="179"/>
      <c r="L455" s="179"/>
      <c r="M455" s="179" t="s">
        <v>26</v>
      </c>
      <c r="N455" s="179" t="s">
        <v>26</v>
      </c>
      <c r="O455" s="179"/>
      <c r="P455" s="179"/>
      <c r="Q455" s="179"/>
      <c r="R455" s="179"/>
      <c r="S455" s="179"/>
      <c r="T455" s="179"/>
      <c r="U455" s="179"/>
      <c r="V455" s="180"/>
      <c r="W455" s="180"/>
      <c r="X455" s="179"/>
      <c r="Y455" s="179"/>
      <c r="Z455" s="179"/>
      <c r="AA455" s="78"/>
      <c r="AB455" s="179"/>
      <c r="AC455" s="179"/>
      <c r="AD455" s="81" t="s">
        <v>584</v>
      </c>
      <c r="AE455" s="179"/>
      <c r="AF455" s="179"/>
      <c r="AG455" s="179"/>
      <c r="AH455" s="81">
        <v>84289</v>
      </c>
      <c r="AI455" s="38"/>
      <c r="AJ455" s="38"/>
      <c r="AK455" s="81">
        <v>84309</v>
      </c>
      <c r="AL455" s="38"/>
      <c r="AM455" s="38"/>
      <c r="AN455" s="81">
        <v>84329</v>
      </c>
      <c r="AO455" s="38"/>
      <c r="AP455" s="38"/>
      <c r="AQ455" s="81">
        <v>84349</v>
      </c>
      <c r="AR455" s="38"/>
      <c r="AS455" s="38"/>
      <c r="AT455" s="81">
        <v>84369</v>
      </c>
      <c r="AU455" s="38"/>
      <c r="AV455" s="38"/>
      <c r="AW455" s="81">
        <v>79139</v>
      </c>
      <c r="AX455" s="38"/>
      <c r="AY455" s="38"/>
      <c r="AZ455" s="25">
        <v>116119</v>
      </c>
      <c r="BA455" s="38"/>
      <c r="BB455" s="38"/>
      <c r="BC455" s="25">
        <v>110429</v>
      </c>
      <c r="BD455" s="38"/>
      <c r="BE455" s="38"/>
      <c r="BF455" s="25"/>
      <c r="BG455" s="38"/>
      <c r="BH455" s="38"/>
      <c r="BI455" s="25"/>
      <c r="BJ455" s="38"/>
      <c r="BK455" s="38"/>
      <c r="BL455" s="25"/>
      <c r="BM455" s="38"/>
      <c r="BN455" s="38"/>
      <c r="BO455" s="25"/>
      <c r="BP455" s="38"/>
      <c r="BQ455" s="38"/>
    </row>
    <row r="456" spans="1:69" x14ac:dyDescent="0.2">
      <c r="A456" s="30" t="s">
        <v>24</v>
      </c>
      <c r="B456" s="30" t="s">
        <v>25</v>
      </c>
      <c r="C456" s="30">
        <f t="shared" si="7"/>
        <v>0</v>
      </c>
      <c r="D456" s="178"/>
      <c r="E456" s="179"/>
      <c r="F456" s="179"/>
      <c r="G456" s="179"/>
      <c r="H456" s="179"/>
      <c r="I456" s="179"/>
      <c r="J456" s="179"/>
      <c r="K456" s="179"/>
      <c r="L456" s="179"/>
      <c r="M456" s="179" t="s">
        <v>26</v>
      </c>
      <c r="N456" s="179" t="s">
        <v>26</v>
      </c>
      <c r="O456" s="179"/>
      <c r="P456" s="179"/>
      <c r="Q456" s="179"/>
      <c r="R456" s="179"/>
      <c r="S456" s="179"/>
      <c r="T456" s="179"/>
      <c r="U456" s="179"/>
      <c r="V456" s="180"/>
      <c r="W456" s="180"/>
      <c r="X456" s="179"/>
      <c r="Y456" s="179"/>
      <c r="Z456" s="179"/>
      <c r="AA456" s="78"/>
      <c r="AB456" s="179"/>
      <c r="AC456" s="179"/>
      <c r="AD456" s="81" t="s">
        <v>584</v>
      </c>
      <c r="AE456" s="179"/>
      <c r="AF456" s="179"/>
      <c r="AG456" s="179"/>
      <c r="AH456" s="81">
        <v>84289</v>
      </c>
      <c r="AI456" s="38"/>
      <c r="AJ456" s="38"/>
      <c r="AK456" s="81">
        <v>84309</v>
      </c>
      <c r="AL456" s="38"/>
      <c r="AM456" s="38"/>
      <c r="AN456" s="81">
        <v>84329</v>
      </c>
      <c r="AO456" s="38"/>
      <c r="AP456" s="38"/>
      <c r="AQ456" s="81">
        <v>84349</v>
      </c>
      <c r="AR456" s="38"/>
      <c r="AS456" s="38"/>
      <c r="AT456" s="81">
        <v>84369</v>
      </c>
      <c r="AU456" s="38"/>
      <c r="AV456" s="38"/>
      <c r="AW456" s="81">
        <v>79139</v>
      </c>
      <c r="AX456" s="38"/>
      <c r="AY456" s="38"/>
      <c r="AZ456" s="25">
        <v>116119</v>
      </c>
      <c r="BA456" s="38"/>
      <c r="BB456" s="38"/>
      <c r="BC456" s="25">
        <v>110429</v>
      </c>
      <c r="BD456" s="38"/>
      <c r="BE456" s="38"/>
      <c r="BF456" s="25"/>
      <c r="BG456" s="38"/>
      <c r="BH456" s="38"/>
      <c r="BI456" s="25"/>
      <c r="BJ456" s="38"/>
      <c r="BK456" s="38"/>
      <c r="BL456" s="25"/>
      <c r="BM456" s="38"/>
      <c r="BN456" s="38"/>
      <c r="BO456" s="25"/>
      <c r="BP456" s="38"/>
      <c r="BQ456" s="38"/>
    </row>
    <row r="457" spans="1:69" x14ac:dyDescent="0.2">
      <c r="A457" s="30" t="s">
        <v>24</v>
      </c>
      <c r="B457" s="30" t="s">
        <v>25</v>
      </c>
      <c r="C457" s="30">
        <f t="shared" si="7"/>
        <v>0</v>
      </c>
      <c r="D457" s="178"/>
      <c r="E457" s="179"/>
      <c r="F457" s="179"/>
      <c r="G457" s="179"/>
      <c r="H457" s="179"/>
      <c r="I457" s="179"/>
      <c r="J457" s="179"/>
      <c r="K457" s="179"/>
      <c r="L457" s="179"/>
      <c r="M457" s="179" t="s">
        <v>26</v>
      </c>
      <c r="N457" s="179" t="s">
        <v>26</v>
      </c>
      <c r="O457" s="179"/>
      <c r="P457" s="179"/>
      <c r="Q457" s="179"/>
      <c r="R457" s="179"/>
      <c r="S457" s="179"/>
      <c r="T457" s="179"/>
      <c r="U457" s="179"/>
      <c r="V457" s="180"/>
      <c r="W457" s="180"/>
      <c r="X457" s="179"/>
      <c r="Y457" s="179"/>
      <c r="Z457" s="179"/>
      <c r="AA457" s="78"/>
      <c r="AB457" s="179"/>
      <c r="AC457" s="179"/>
      <c r="AD457" s="81" t="s">
        <v>584</v>
      </c>
      <c r="AE457" s="179"/>
      <c r="AF457" s="179"/>
      <c r="AG457" s="179"/>
      <c r="AH457" s="81">
        <v>84289</v>
      </c>
      <c r="AI457" s="38"/>
      <c r="AJ457" s="38"/>
      <c r="AK457" s="81">
        <v>84309</v>
      </c>
      <c r="AL457" s="38"/>
      <c r="AM457" s="38"/>
      <c r="AN457" s="81">
        <v>84329</v>
      </c>
      <c r="AO457" s="38"/>
      <c r="AP457" s="38"/>
      <c r="AQ457" s="81">
        <v>84349</v>
      </c>
      <c r="AR457" s="38"/>
      <c r="AS457" s="38"/>
      <c r="AT457" s="81">
        <v>84369</v>
      </c>
      <c r="AU457" s="38"/>
      <c r="AV457" s="38"/>
      <c r="AW457" s="81">
        <v>79139</v>
      </c>
      <c r="AX457" s="38"/>
      <c r="AY457" s="38"/>
      <c r="AZ457" s="25">
        <v>116119</v>
      </c>
      <c r="BA457" s="38"/>
      <c r="BB457" s="38"/>
      <c r="BC457" s="25">
        <v>110429</v>
      </c>
      <c r="BD457" s="38"/>
      <c r="BE457" s="38"/>
      <c r="BF457" s="25"/>
      <c r="BG457" s="38"/>
      <c r="BH457" s="38"/>
      <c r="BI457" s="25"/>
      <c r="BJ457" s="38"/>
      <c r="BK457" s="38"/>
      <c r="BL457" s="25"/>
      <c r="BM457" s="38"/>
      <c r="BN457" s="38"/>
      <c r="BO457" s="25"/>
      <c r="BP457" s="38"/>
      <c r="BQ457" s="38"/>
    </row>
    <row r="458" spans="1:69" x14ac:dyDescent="0.2">
      <c r="A458" s="30" t="s">
        <v>24</v>
      </c>
      <c r="B458" s="30" t="s">
        <v>25</v>
      </c>
      <c r="C458" s="30">
        <f t="shared" si="7"/>
        <v>0</v>
      </c>
      <c r="D458" s="178"/>
      <c r="E458" s="179"/>
      <c r="F458" s="179"/>
      <c r="G458" s="179"/>
      <c r="H458" s="179"/>
      <c r="I458" s="179"/>
      <c r="J458" s="179"/>
      <c r="K458" s="179"/>
      <c r="L458" s="179"/>
      <c r="M458" s="179" t="s">
        <v>26</v>
      </c>
      <c r="N458" s="179" t="s">
        <v>26</v>
      </c>
      <c r="O458" s="179"/>
      <c r="P458" s="179"/>
      <c r="Q458" s="179"/>
      <c r="R458" s="179"/>
      <c r="S458" s="179"/>
      <c r="T458" s="179"/>
      <c r="U458" s="179"/>
      <c r="V458" s="180"/>
      <c r="W458" s="180"/>
      <c r="X458" s="179"/>
      <c r="Y458" s="179"/>
      <c r="Z458" s="179"/>
      <c r="AA458" s="78"/>
      <c r="AB458" s="179"/>
      <c r="AC458" s="179"/>
      <c r="AD458" s="81" t="s">
        <v>584</v>
      </c>
      <c r="AE458" s="179"/>
      <c r="AF458" s="179"/>
      <c r="AG458" s="179"/>
      <c r="AH458" s="81">
        <v>84289</v>
      </c>
      <c r="AI458" s="38"/>
      <c r="AJ458" s="38"/>
      <c r="AK458" s="81">
        <v>84309</v>
      </c>
      <c r="AL458" s="38"/>
      <c r="AM458" s="38"/>
      <c r="AN458" s="81">
        <v>84329</v>
      </c>
      <c r="AO458" s="38"/>
      <c r="AP458" s="38"/>
      <c r="AQ458" s="81">
        <v>84349</v>
      </c>
      <c r="AR458" s="38"/>
      <c r="AS458" s="38"/>
      <c r="AT458" s="81">
        <v>84369</v>
      </c>
      <c r="AU458" s="38"/>
      <c r="AV458" s="38"/>
      <c r="AW458" s="81">
        <v>79139</v>
      </c>
      <c r="AX458" s="38"/>
      <c r="AY458" s="38"/>
      <c r="AZ458" s="25">
        <v>116119</v>
      </c>
      <c r="BA458" s="38"/>
      <c r="BB458" s="38"/>
      <c r="BC458" s="25">
        <v>110429</v>
      </c>
      <c r="BD458" s="38"/>
      <c r="BE458" s="38"/>
      <c r="BF458" s="25"/>
      <c r="BG458" s="38"/>
      <c r="BH458" s="38"/>
      <c r="BI458" s="25"/>
      <c r="BJ458" s="38"/>
      <c r="BK458" s="38"/>
      <c r="BL458" s="25"/>
      <c r="BM458" s="38"/>
      <c r="BN458" s="38"/>
      <c r="BO458" s="25"/>
      <c r="BP458" s="38"/>
      <c r="BQ458" s="38"/>
    </row>
    <row r="459" spans="1:69" x14ac:dyDescent="0.2">
      <c r="A459" s="30" t="s">
        <v>24</v>
      </c>
      <c r="B459" s="30" t="s">
        <v>25</v>
      </c>
      <c r="C459" s="30">
        <f t="shared" si="7"/>
        <v>0</v>
      </c>
      <c r="D459" s="178"/>
      <c r="E459" s="179"/>
      <c r="F459" s="179"/>
      <c r="G459" s="179"/>
      <c r="H459" s="179"/>
      <c r="I459" s="179"/>
      <c r="J459" s="179"/>
      <c r="K459" s="179"/>
      <c r="L459" s="179"/>
      <c r="M459" s="179" t="s">
        <v>26</v>
      </c>
      <c r="N459" s="179" t="s">
        <v>26</v>
      </c>
      <c r="O459" s="179"/>
      <c r="P459" s="179"/>
      <c r="Q459" s="179"/>
      <c r="R459" s="179"/>
      <c r="S459" s="179"/>
      <c r="T459" s="179"/>
      <c r="U459" s="179"/>
      <c r="V459" s="180"/>
      <c r="W459" s="180"/>
      <c r="X459" s="179"/>
      <c r="Y459" s="179"/>
      <c r="Z459" s="179"/>
      <c r="AA459" s="78"/>
      <c r="AB459" s="179"/>
      <c r="AC459" s="179"/>
      <c r="AD459" s="81" t="s">
        <v>584</v>
      </c>
      <c r="AE459" s="179"/>
      <c r="AF459" s="179"/>
      <c r="AG459" s="179"/>
      <c r="AH459" s="81">
        <v>84289</v>
      </c>
      <c r="AI459" s="38"/>
      <c r="AJ459" s="38"/>
      <c r="AK459" s="81">
        <v>84309</v>
      </c>
      <c r="AL459" s="38"/>
      <c r="AM459" s="38"/>
      <c r="AN459" s="81">
        <v>84329</v>
      </c>
      <c r="AO459" s="38"/>
      <c r="AP459" s="38"/>
      <c r="AQ459" s="81">
        <v>84349</v>
      </c>
      <c r="AR459" s="38"/>
      <c r="AS459" s="38"/>
      <c r="AT459" s="81">
        <v>84369</v>
      </c>
      <c r="AU459" s="38"/>
      <c r="AV459" s="38"/>
      <c r="AW459" s="81">
        <v>79139</v>
      </c>
      <c r="AX459" s="38"/>
      <c r="AY459" s="38"/>
      <c r="AZ459" s="25">
        <v>116119</v>
      </c>
      <c r="BA459" s="38"/>
      <c r="BB459" s="38"/>
      <c r="BC459" s="25">
        <v>110429</v>
      </c>
      <c r="BD459" s="38"/>
      <c r="BE459" s="38"/>
      <c r="BF459" s="25"/>
      <c r="BG459" s="38"/>
      <c r="BH459" s="38"/>
      <c r="BI459" s="25"/>
      <c r="BJ459" s="38"/>
      <c r="BK459" s="38"/>
      <c r="BL459" s="25"/>
      <c r="BM459" s="38"/>
      <c r="BN459" s="38"/>
      <c r="BO459" s="25"/>
      <c r="BP459" s="38"/>
      <c r="BQ459" s="38"/>
    </row>
    <row r="460" spans="1:69" x14ac:dyDescent="0.2">
      <c r="A460" s="30" t="s">
        <v>24</v>
      </c>
      <c r="B460" s="30" t="s">
        <v>25</v>
      </c>
      <c r="C460" s="30">
        <f t="shared" si="7"/>
        <v>0</v>
      </c>
      <c r="D460" s="178"/>
      <c r="E460" s="179"/>
      <c r="F460" s="179"/>
      <c r="G460" s="179"/>
      <c r="H460" s="179"/>
      <c r="I460" s="179"/>
      <c r="J460" s="179"/>
      <c r="K460" s="179"/>
      <c r="L460" s="179"/>
      <c r="M460" s="179" t="s">
        <v>26</v>
      </c>
      <c r="N460" s="179" t="s">
        <v>26</v>
      </c>
      <c r="O460" s="179"/>
      <c r="P460" s="179"/>
      <c r="Q460" s="179"/>
      <c r="R460" s="179"/>
      <c r="S460" s="179"/>
      <c r="T460" s="179"/>
      <c r="U460" s="179"/>
      <c r="V460" s="180"/>
      <c r="W460" s="180"/>
      <c r="X460" s="179"/>
      <c r="Y460" s="179"/>
      <c r="Z460" s="179"/>
      <c r="AA460" s="78"/>
      <c r="AB460" s="179"/>
      <c r="AC460" s="179"/>
      <c r="AD460" s="81" t="s">
        <v>584</v>
      </c>
      <c r="AE460" s="179"/>
      <c r="AF460" s="179"/>
      <c r="AG460" s="179"/>
      <c r="AH460" s="81">
        <v>84289</v>
      </c>
      <c r="AI460" s="38"/>
      <c r="AJ460" s="38"/>
      <c r="AK460" s="81">
        <v>84309</v>
      </c>
      <c r="AL460" s="38"/>
      <c r="AM460" s="38"/>
      <c r="AN460" s="81">
        <v>84329</v>
      </c>
      <c r="AO460" s="38"/>
      <c r="AP460" s="38"/>
      <c r="AQ460" s="81">
        <v>84349</v>
      </c>
      <c r="AR460" s="38"/>
      <c r="AS460" s="38"/>
      <c r="AT460" s="81">
        <v>84369</v>
      </c>
      <c r="AU460" s="38"/>
      <c r="AV460" s="38"/>
      <c r="AW460" s="81">
        <v>79139</v>
      </c>
      <c r="AX460" s="38"/>
      <c r="AY460" s="38"/>
      <c r="AZ460" s="25">
        <v>116119</v>
      </c>
      <c r="BA460" s="38"/>
      <c r="BB460" s="38"/>
      <c r="BC460" s="25">
        <v>110429</v>
      </c>
      <c r="BD460" s="38"/>
      <c r="BE460" s="38"/>
      <c r="BF460" s="25"/>
      <c r="BG460" s="38"/>
      <c r="BH460" s="38"/>
      <c r="BI460" s="25"/>
      <c r="BJ460" s="38"/>
      <c r="BK460" s="38"/>
      <c r="BL460" s="25"/>
      <c r="BM460" s="38"/>
      <c r="BN460" s="38"/>
      <c r="BO460" s="25"/>
      <c r="BP460" s="38"/>
      <c r="BQ460" s="38"/>
    </row>
    <row r="461" spans="1:69" x14ac:dyDescent="0.2">
      <c r="A461" s="30" t="s">
        <v>24</v>
      </c>
      <c r="B461" s="30" t="s">
        <v>25</v>
      </c>
      <c r="C461" s="30">
        <f t="shared" si="7"/>
        <v>0</v>
      </c>
      <c r="D461" s="178"/>
      <c r="E461" s="179"/>
      <c r="F461" s="179"/>
      <c r="G461" s="179"/>
      <c r="H461" s="179"/>
      <c r="I461" s="179"/>
      <c r="J461" s="179"/>
      <c r="K461" s="179"/>
      <c r="L461" s="179"/>
      <c r="M461" s="179" t="s">
        <v>26</v>
      </c>
      <c r="N461" s="179" t="s">
        <v>26</v>
      </c>
      <c r="O461" s="179"/>
      <c r="P461" s="179"/>
      <c r="Q461" s="179"/>
      <c r="R461" s="179"/>
      <c r="S461" s="179"/>
      <c r="T461" s="179"/>
      <c r="U461" s="179"/>
      <c r="V461" s="180"/>
      <c r="W461" s="180"/>
      <c r="X461" s="179"/>
      <c r="Y461" s="179"/>
      <c r="Z461" s="179"/>
      <c r="AA461" s="78"/>
      <c r="AB461" s="179"/>
      <c r="AC461" s="179"/>
      <c r="AD461" s="81" t="s">
        <v>584</v>
      </c>
      <c r="AE461" s="179"/>
      <c r="AF461" s="179"/>
      <c r="AG461" s="179"/>
      <c r="AH461" s="81">
        <v>84289</v>
      </c>
      <c r="AI461" s="38"/>
      <c r="AJ461" s="38"/>
      <c r="AK461" s="81">
        <v>84309</v>
      </c>
      <c r="AL461" s="38"/>
      <c r="AM461" s="38"/>
      <c r="AN461" s="81">
        <v>84329</v>
      </c>
      <c r="AO461" s="38"/>
      <c r="AP461" s="38"/>
      <c r="AQ461" s="81">
        <v>84349</v>
      </c>
      <c r="AR461" s="38"/>
      <c r="AS461" s="38"/>
      <c r="AT461" s="81">
        <v>84369</v>
      </c>
      <c r="AU461" s="38"/>
      <c r="AV461" s="38"/>
      <c r="AW461" s="81">
        <v>79139</v>
      </c>
      <c r="AX461" s="38"/>
      <c r="AY461" s="38"/>
      <c r="AZ461" s="25">
        <v>116119</v>
      </c>
      <c r="BA461" s="38"/>
      <c r="BB461" s="38"/>
      <c r="BC461" s="25">
        <v>110429</v>
      </c>
      <c r="BD461" s="38"/>
      <c r="BE461" s="38"/>
      <c r="BF461" s="25"/>
      <c r="BG461" s="38"/>
      <c r="BH461" s="38"/>
      <c r="BI461" s="25"/>
      <c r="BJ461" s="38"/>
      <c r="BK461" s="38"/>
      <c r="BL461" s="25"/>
      <c r="BM461" s="38"/>
      <c r="BN461" s="38"/>
      <c r="BO461" s="25"/>
      <c r="BP461" s="38"/>
      <c r="BQ461" s="38"/>
    </row>
    <row r="462" spans="1:69" x14ac:dyDescent="0.2">
      <c r="A462" s="30" t="s">
        <v>24</v>
      </c>
      <c r="B462" s="30" t="s">
        <v>25</v>
      </c>
      <c r="C462" s="30">
        <f t="shared" si="7"/>
        <v>0</v>
      </c>
      <c r="D462" s="178"/>
      <c r="E462" s="179"/>
      <c r="F462" s="179"/>
      <c r="G462" s="179"/>
      <c r="H462" s="179"/>
      <c r="I462" s="179"/>
      <c r="J462" s="179"/>
      <c r="K462" s="179"/>
      <c r="L462" s="179"/>
      <c r="M462" s="179" t="s">
        <v>26</v>
      </c>
      <c r="N462" s="179" t="s">
        <v>26</v>
      </c>
      <c r="O462" s="179"/>
      <c r="P462" s="179"/>
      <c r="Q462" s="179"/>
      <c r="R462" s="179"/>
      <c r="S462" s="179"/>
      <c r="T462" s="179"/>
      <c r="U462" s="179"/>
      <c r="V462" s="180"/>
      <c r="W462" s="180"/>
      <c r="X462" s="179"/>
      <c r="Y462" s="179"/>
      <c r="Z462" s="179"/>
      <c r="AA462" s="78"/>
      <c r="AB462" s="179"/>
      <c r="AC462" s="179"/>
      <c r="AD462" s="81" t="s">
        <v>584</v>
      </c>
      <c r="AE462" s="179"/>
      <c r="AF462" s="179"/>
      <c r="AG462" s="179"/>
      <c r="AH462" s="81">
        <v>84289</v>
      </c>
      <c r="AI462" s="38"/>
      <c r="AJ462" s="38"/>
      <c r="AK462" s="81">
        <v>84309</v>
      </c>
      <c r="AL462" s="38"/>
      <c r="AM462" s="38"/>
      <c r="AN462" s="81">
        <v>84329</v>
      </c>
      <c r="AO462" s="38"/>
      <c r="AP462" s="38"/>
      <c r="AQ462" s="81">
        <v>84349</v>
      </c>
      <c r="AR462" s="38"/>
      <c r="AS462" s="38"/>
      <c r="AT462" s="81">
        <v>84369</v>
      </c>
      <c r="AU462" s="38"/>
      <c r="AV462" s="38"/>
      <c r="AW462" s="81">
        <v>79139</v>
      </c>
      <c r="AX462" s="38"/>
      <c r="AY462" s="38"/>
      <c r="AZ462" s="25">
        <v>116119</v>
      </c>
      <c r="BA462" s="38"/>
      <c r="BB462" s="38"/>
      <c r="BC462" s="25">
        <v>110429</v>
      </c>
      <c r="BD462" s="38"/>
      <c r="BE462" s="38"/>
      <c r="BF462" s="25"/>
      <c r="BG462" s="38"/>
      <c r="BH462" s="38"/>
      <c r="BI462" s="25"/>
      <c r="BJ462" s="38"/>
      <c r="BK462" s="38"/>
      <c r="BL462" s="25"/>
      <c r="BM462" s="38"/>
      <c r="BN462" s="38"/>
      <c r="BO462" s="25"/>
      <c r="BP462" s="38"/>
      <c r="BQ462" s="38"/>
    </row>
    <row r="463" spans="1:69" x14ac:dyDescent="0.2">
      <c r="A463" s="30" t="s">
        <v>24</v>
      </c>
      <c r="B463" s="30" t="s">
        <v>25</v>
      </c>
      <c r="C463" s="30">
        <f t="shared" si="7"/>
        <v>0</v>
      </c>
      <c r="D463" s="178"/>
      <c r="E463" s="179"/>
      <c r="F463" s="179"/>
      <c r="G463" s="179"/>
      <c r="H463" s="179"/>
      <c r="I463" s="179"/>
      <c r="J463" s="179"/>
      <c r="K463" s="179"/>
      <c r="L463" s="179"/>
      <c r="M463" s="179" t="s">
        <v>26</v>
      </c>
      <c r="N463" s="179" t="s">
        <v>26</v>
      </c>
      <c r="O463" s="179"/>
      <c r="P463" s="179"/>
      <c r="Q463" s="179"/>
      <c r="R463" s="179"/>
      <c r="S463" s="179"/>
      <c r="T463" s="179"/>
      <c r="U463" s="179"/>
      <c r="V463" s="180"/>
      <c r="W463" s="180"/>
      <c r="X463" s="179"/>
      <c r="Y463" s="179"/>
      <c r="Z463" s="179"/>
      <c r="AA463" s="78"/>
      <c r="AB463" s="179"/>
      <c r="AC463" s="179"/>
      <c r="AD463" s="81" t="s">
        <v>584</v>
      </c>
      <c r="AE463" s="179"/>
      <c r="AF463" s="179"/>
      <c r="AG463" s="179"/>
      <c r="AH463" s="81">
        <v>84289</v>
      </c>
      <c r="AI463" s="38"/>
      <c r="AJ463" s="38"/>
      <c r="AK463" s="81">
        <v>84309</v>
      </c>
      <c r="AL463" s="38"/>
      <c r="AM463" s="38"/>
      <c r="AN463" s="81">
        <v>84329</v>
      </c>
      <c r="AO463" s="38"/>
      <c r="AP463" s="38"/>
      <c r="AQ463" s="81">
        <v>84349</v>
      </c>
      <c r="AR463" s="38"/>
      <c r="AS463" s="38"/>
      <c r="AT463" s="81">
        <v>84369</v>
      </c>
      <c r="AU463" s="38"/>
      <c r="AV463" s="38"/>
      <c r="AW463" s="81">
        <v>79139</v>
      </c>
      <c r="AX463" s="38"/>
      <c r="AY463" s="38"/>
      <c r="AZ463" s="25">
        <v>116119</v>
      </c>
      <c r="BA463" s="38"/>
      <c r="BB463" s="38"/>
      <c r="BC463" s="25">
        <v>110429</v>
      </c>
      <c r="BD463" s="38"/>
      <c r="BE463" s="38"/>
      <c r="BF463" s="25"/>
      <c r="BG463" s="38"/>
      <c r="BH463" s="38"/>
      <c r="BI463" s="25"/>
      <c r="BJ463" s="38"/>
      <c r="BK463" s="38"/>
      <c r="BL463" s="25"/>
      <c r="BM463" s="38"/>
      <c r="BN463" s="38"/>
      <c r="BO463" s="25"/>
      <c r="BP463" s="38"/>
      <c r="BQ463" s="38"/>
    </row>
    <row r="464" spans="1:69" x14ac:dyDescent="0.2">
      <c r="A464" s="30" t="s">
        <v>24</v>
      </c>
      <c r="B464" s="30" t="s">
        <v>25</v>
      </c>
      <c r="C464" s="30">
        <f t="shared" si="7"/>
        <v>0</v>
      </c>
      <c r="D464" s="178"/>
      <c r="E464" s="179"/>
      <c r="F464" s="179"/>
      <c r="G464" s="179"/>
      <c r="H464" s="179"/>
      <c r="I464" s="179"/>
      <c r="J464" s="179"/>
      <c r="K464" s="179"/>
      <c r="L464" s="179"/>
      <c r="M464" s="179" t="s">
        <v>26</v>
      </c>
      <c r="N464" s="179" t="s">
        <v>26</v>
      </c>
      <c r="O464" s="179"/>
      <c r="P464" s="179"/>
      <c r="Q464" s="179"/>
      <c r="R464" s="179"/>
      <c r="S464" s="179"/>
      <c r="T464" s="179"/>
      <c r="U464" s="179"/>
      <c r="V464" s="180"/>
      <c r="W464" s="180"/>
      <c r="X464" s="179"/>
      <c r="Y464" s="179"/>
      <c r="Z464" s="179"/>
      <c r="AA464" s="78"/>
      <c r="AB464" s="179"/>
      <c r="AC464" s="179"/>
      <c r="AD464" s="81" t="s">
        <v>584</v>
      </c>
      <c r="AE464" s="179"/>
      <c r="AF464" s="179"/>
      <c r="AG464" s="179"/>
      <c r="AH464" s="81">
        <v>84289</v>
      </c>
      <c r="AI464" s="38"/>
      <c r="AJ464" s="38"/>
      <c r="AK464" s="81">
        <v>84309</v>
      </c>
      <c r="AL464" s="38"/>
      <c r="AM464" s="38"/>
      <c r="AN464" s="81">
        <v>84329</v>
      </c>
      <c r="AO464" s="38"/>
      <c r="AP464" s="38"/>
      <c r="AQ464" s="81">
        <v>84349</v>
      </c>
      <c r="AR464" s="38"/>
      <c r="AS464" s="38"/>
      <c r="AT464" s="81">
        <v>84369</v>
      </c>
      <c r="AU464" s="38"/>
      <c r="AV464" s="38"/>
      <c r="AW464" s="81">
        <v>79139</v>
      </c>
      <c r="AX464" s="38"/>
      <c r="AY464" s="38"/>
      <c r="AZ464" s="25">
        <v>116119</v>
      </c>
      <c r="BA464" s="38"/>
      <c r="BB464" s="38"/>
      <c r="BC464" s="25">
        <v>110429</v>
      </c>
      <c r="BD464" s="38"/>
      <c r="BE464" s="38"/>
      <c r="BF464" s="25"/>
      <c r="BG464" s="38"/>
      <c r="BH464" s="38"/>
      <c r="BI464" s="25"/>
      <c r="BJ464" s="38"/>
      <c r="BK464" s="38"/>
      <c r="BL464" s="25"/>
      <c r="BM464" s="38"/>
      <c r="BN464" s="38"/>
      <c r="BO464" s="25"/>
      <c r="BP464" s="38"/>
      <c r="BQ464" s="38"/>
    </row>
    <row r="465" spans="1:69" x14ac:dyDescent="0.2">
      <c r="A465" s="30" t="s">
        <v>24</v>
      </c>
      <c r="B465" s="30" t="s">
        <v>25</v>
      </c>
      <c r="C465" s="30">
        <f t="shared" si="7"/>
        <v>0</v>
      </c>
      <c r="D465" s="178"/>
      <c r="E465" s="179"/>
      <c r="F465" s="179"/>
      <c r="G465" s="179"/>
      <c r="H465" s="179"/>
      <c r="I465" s="179"/>
      <c r="J465" s="179"/>
      <c r="K465" s="179"/>
      <c r="L465" s="179"/>
      <c r="M465" s="179" t="s">
        <v>26</v>
      </c>
      <c r="N465" s="179" t="s">
        <v>26</v>
      </c>
      <c r="O465" s="179"/>
      <c r="P465" s="179"/>
      <c r="Q465" s="179"/>
      <c r="R465" s="179"/>
      <c r="S465" s="179"/>
      <c r="T465" s="179"/>
      <c r="U465" s="179"/>
      <c r="V465" s="180"/>
      <c r="W465" s="180"/>
      <c r="X465" s="179"/>
      <c r="Y465" s="179"/>
      <c r="Z465" s="179"/>
      <c r="AA465" s="78"/>
      <c r="AB465" s="179"/>
      <c r="AC465" s="179"/>
      <c r="AD465" s="81" t="s">
        <v>584</v>
      </c>
      <c r="AE465" s="179"/>
      <c r="AF465" s="179"/>
      <c r="AG465" s="179"/>
      <c r="AH465" s="81">
        <v>84289</v>
      </c>
      <c r="AI465" s="38"/>
      <c r="AJ465" s="38"/>
      <c r="AK465" s="81">
        <v>84309</v>
      </c>
      <c r="AL465" s="38"/>
      <c r="AM465" s="38"/>
      <c r="AN465" s="81">
        <v>84329</v>
      </c>
      <c r="AO465" s="38"/>
      <c r="AP465" s="38"/>
      <c r="AQ465" s="81">
        <v>84349</v>
      </c>
      <c r="AR465" s="38"/>
      <c r="AS465" s="38"/>
      <c r="AT465" s="81">
        <v>84369</v>
      </c>
      <c r="AU465" s="38"/>
      <c r="AV465" s="38"/>
      <c r="AW465" s="81">
        <v>79139</v>
      </c>
      <c r="AX465" s="38"/>
      <c r="AY465" s="38"/>
      <c r="AZ465" s="25">
        <v>116119</v>
      </c>
      <c r="BA465" s="38"/>
      <c r="BB465" s="38"/>
      <c r="BC465" s="25">
        <v>110429</v>
      </c>
      <c r="BD465" s="38"/>
      <c r="BE465" s="38"/>
      <c r="BF465" s="25"/>
      <c r="BG465" s="38"/>
      <c r="BH465" s="38"/>
      <c r="BI465" s="25"/>
      <c r="BJ465" s="38"/>
      <c r="BK465" s="38"/>
      <c r="BL465" s="25"/>
      <c r="BM465" s="38"/>
      <c r="BN465" s="38"/>
      <c r="BO465" s="25"/>
      <c r="BP465" s="38"/>
      <c r="BQ465" s="38"/>
    </row>
    <row r="466" spans="1:69" x14ac:dyDescent="0.2">
      <c r="A466" s="30" t="s">
        <v>24</v>
      </c>
      <c r="B466" s="30" t="s">
        <v>25</v>
      </c>
      <c r="C466" s="30">
        <f t="shared" si="7"/>
        <v>0</v>
      </c>
      <c r="D466" s="178"/>
      <c r="E466" s="179"/>
      <c r="F466" s="179"/>
      <c r="G466" s="179"/>
      <c r="H466" s="179"/>
      <c r="I466" s="179"/>
      <c r="J466" s="179"/>
      <c r="K466" s="179"/>
      <c r="L466" s="179"/>
      <c r="M466" s="179" t="s">
        <v>26</v>
      </c>
      <c r="N466" s="179" t="s">
        <v>26</v>
      </c>
      <c r="O466" s="179"/>
      <c r="P466" s="179"/>
      <c r="Q466" s="179"/>
      <c r="R466" s="179"/>
      <c r="S466" s="179"/>
      <c r="T466" s="179"/>
      <c r="U466" s="179"/>
      <c r="V466" s="180"/>
      <c r="W466" s="180"/>
      <c r="X466" s="179"/>
      <c r="Y466" s="179"/>
      <c r="Z466" s="179"/>
      <c r="AA466" s="78"/>
      <c r="AB466" s="179"/>
      <c r="AC466" s="179"/>
      <c r="AD466" s="81" t="s">
        <v>584</v>
      </c>
      <c r="AE466" s="179"/>
      <c r="AF466" s="179"/>
      <c r="AG466" s="179"/>
      <c r="AH466" s="81">
        <v>84289</v>
      </c>
      <c r="AI466" s="38"/>
      <c r="AJ466" s="38"/>
      <c r="AK466" s="81">
        <v>84309</v>
      </c>
      <c r="AL466" s="38"/>
      <c r="AM466" s="38"/>
      <c r="AN466" s="81">
        <v>84329</v>
      </c>
      <c r="AO466" s="38"/>
      <c r="AP466" s="38"/>
      <c r="AQ466" s="81">
        <v>84349</v>
      </c>
      <c r="AR466" s="38"/>
      <c r="AS466" s="38"/>
      <c r="AT466" s="81">
        <v>84369</v>
      </c>
      <c r="AU466" s="38"/>
      <c r="AV466" s="38"/>
      <c r="AW466" s="81">
        <v>79139</v>
      </c>
      <c r="AX466" s="38"/>
      <c r="AY466" s="38"/>
      <c r="AZ466" s="25">
        <v>116119</v>
      </c>
      <c r="BA466" s="38"/>
      <c r="BB466" s="38"/>
      <c r="BC466" s="25">
        <v>110429</v>
      </c>
      <c r="BD466" s="38"/>
      <c r="BE466" s="38"/>
      <c r="BF466" s="25"/>
      <c r="BG466" s="38"/>
      <c r="BH466" s="38"/>
      <c r="BI466" s="25"/>
      <c r="BJ466" s="38"/>
      <c r="BK466" s="38"/>
      <c r="BL466" s="25"/>
      <c r="BM466" s="38"/>
      <c r="BN466" s="38"/>
      <c r="BO466" s="25"/>
      <c r="BP466" s="38"/>
      <c r="BQ466" s="38"/>
    </row>
    <row r="467" spans="1:69" x14ac:dyDescent="0.2">
      <c r="A467" s="30" t="s">
        <v>24</v>
      </c>
      <c r="B467" s="30" t="s">
        <v>25</v>
      </c>
      <c r="C467" s="30">
        <f t="shared" si="7"/>
        <v>0</v>
      </c>
      <c r="D467" s="178"/>
      <c r="E467" s="179"/>
      <c r="F467" s="179"/>
      <c r="G467" s="179"/>
      <c r="H467" s="179"/>
      <c r="I467" s="179"/>
      <c r="J467" s="179"/>
      <c r="K467" s="179"/>
      <c r="L467" s="179"/>
      <c r="M467" s="179" t="s">
        <v>26</v>
      </c>
      <c r="N467" s="179" t="s">
        <v>26</v>
      </c>
      <c r="O467" s="179"/>
      <c r="P467" s="179"/>
      <c r="Q467" s="179"/>
      <c r="R467" s="179"/>
      <c r="S467" s="179"/>
      <c r="T467" s="179"/>
      <c r="U467" s="179"/>
      <c r="V467" s="180"/>
      <c r="W467" s="180"/>
      <c r="X467" s="179"/>
      <c r="Y467" s="179"/>
      <c r="Z467" s="179"/>
      <c r="AA467" s="78"/>
      <c r="AB467" s="179"/>
      <c r="AC467" s="179"/>
      <c r="AD467" s="81" t="s">
        <v>584</v>
      </c>
      <c r="AE467" s="179"/>
      <c r="AF467" s="179"/>
      <c r="AG467" s="179"/>
      <c r="AH467" s="81">
        <v>84289</v>
      </c>
      <c r="AI467" s="38"/>
      <c r="AJ467" s="38"/>
      <c r="AK467" s="81">
        <v>84309</v>
      </c>
      <c r="AL467" s="38"/>
      <c r="AM467" s="38"/>
      <c r="AN467" s="81">
        <v>84329</v>
      </c>
      <c r="AO467" s="38"/>
      <c r="AP467" s="38"/>
      <c r="AQ467" s="81">
        <v>84349</v>
      </c>
      <c r="AR467" s="38"/>
      <c r="AS467" s="38"/>
      <c r="AT467" s="81">
        <v>84369</v>
      </c>
      <c r="AU467" s="38"/>
      <c r="AV467" s="38"/>
      <c r="AW467" s="81">
        <v>79139</v>
      </c>
      <c r="AX467" s="38"/>
      <c r="AY467" s="38"/>
      <c r="AZ467" s="25">
        <v>116119</v>
      </c>
      <c r="BA467" s="38"/>
      <c r="BB467" s="38"/>
      <c r="BC467" s="25">
        <v>110429</v>
      </c>
      <c r="BD467" s="38"/>
      <c r="BE467" s="38"/>
      <c r="BF467" s="25"/>
      <c r="BG467" s="38"/>
      <c r="BH467" s="38"/>
      <c r="BI467" s="25"/>
      <c r="BJ467" s="38"/>
      <c r="BK467" s="38"/>
      <c r="BL467" s="25"/>
      <c r="BM467" s="38"/>
      <c r="BN467" s="38"/>
      <c r="BO467" s="25"/>
      <c r="BP467" s="38"/>
      <c r="BQ467" s="38"/>
    </row>
    <row r="468" spans="1:69" x14ac:dyDescent="0.2">
      <c r="A468" s="30" t="s">
        <v>24</v>
      </c>
      <c r="B468" s="30" t="s">
        <v>25</v>
      </c>
      <c r="C468" s="30">
        <f t="shared" si="7"/>
        <v>0</v>
      </c>
      <c r="D468" s="178"/>
      <c r="E468" s="179"/>
      <c r="F468" s="179"/>
      <c r="G468" s="179"/>
      <c r="H468" s="179"/>
      <c r="I468" s="179"/>
      <c r="J468" s="179"/>
      <c r="K468" s="179"/>
      <c r="L468" s="179"/>
      <c r="M468" s="179" t="s">
        <v>26</v>
      </c>
      <c r="N468" s="179" t="s">
        <v>26</v>
      </c>
      <c r="O468" s="179"/>
      <c r="P468" s="179"/>
      <c r="Q468" s="179"/>
      <c r="R468" s="179"/>
      <c r="S468" s="179"/>
      <c r="T468" s="179"/>
      <c r="U468" s="179"/>
      <c r="V468" s="180"/>
      <c r="W468" s="180"/>
      <c r="X468" s="179"/>
      <c r="Y468" s="179"/>
      <c r="Z468" s="179"/>
      <c r="AA468" s="78"/>
      <c r="AB468" s="179"/>
      <c r="AC468" s="179"/>
      <c r="AD468" s="81" t="s">
        <v>584</v>
      </c>
      <c r="AE468" s="179"/>
      <c r="AF468" s="179"/>
      <c r="AG468" s="179"/>
      <c r="AH468" s="81">
        <v>84289</v>
      </c>
      <c r="AI468" s="38"/>
      <c r="AJ468" s="38"/>
      <c r="AK468" s="81">
        <v>84309</v>
      </c>
      <c r="AL468" s="38"/>
      <c r="AM468" s="38"/>
      <c r="AN468" s="81">
        <v>84329</v>
      </c>
      <c r="AO468" s="38"/>
      <c r="AP468" s="38"/>
      <c r="AQ468" s="81">
        <v>84349</v>
      </c>
      <c r="AR468" s="38"/>
      <c r="AS468" s="38"/>
      <c r="AT468" s="81">
        <v>84369</v>
      </c>
      <c r="AU468" s="38"/>
      <c r="AV468" s="38"/>
      <c r="AW468" s="81">
        <v>79139</v>
      </c>
      <c r="AX468" s="38"/>
      <c r="AY468" s="38"/>
      <c r="AZ468" s="25">
        <v>116119</v>
      </c>
      <c r="BA468" s="38"/>
      <c r="BB468" s="38"/>
      <c r="BC468" s="25">
        <v>110429</v>
      </c>
      <c r="BD468" s="38"/>
      <c r="BE468" s="38"/>
      <c r="BF468" s="25"/>
      <c r="BG468" s="38"/>
      <c r="BH468" s="38"/>
      <c r="BI468" s="25"/>
      <c r="BJ468" s="38"/>
      <c r="BK468" s="38"/>
      <c r="BL468" s="25"/>
      <c r="BM468" s="38"/>
      <c r="BN468" s="38"/>
      <c r="BO468" s="25"/>
      <c r="BP468" s="38"/>
      <c r="BQ468" s="38"/>
    </row>
    <row r="469" spans="1:69" x14ac:dyDescent="0.2">
      <c r="A469" s="30" t="s">
        <v>24</v>
      </c>
      <c r="B469" s="30" t="s">
        <v>25</v>
      </c>
      <c r="C469" s="30">
        <f t="shared" si="7"/>
        <v>0</v>
      </c>
      <c r="D469" s="178"/>
      <c r="E469" s="179"/>
      <c r="F469" s="179"/>
      <c r="G469" s="179"/>
      <c r="H469" s="179"/>
      <c r="I469" s="179"/>
      <c r="J469" s="179"/>
      <c r="K469" s="179"/>
      <c r="L469" s="179"/>
      <c r="M469" s="179" t="s">
        <v>26</v>
      </c>
      <c r="N469" s="179" t="s">
        <v>26</v>
      </c>
      <c r="O469" s="179"/>
      <c r="P469" s="179"/>
      <c r="Q469" s="179"/>
      <c r="R469" s="179"/>
      <c r="S469" s="179"/>
      <c r="T469" s="179"/>
      <c r="U469" s="179"/>
      <c r="V469" s="180"/>
      <c r="W469" s="180"/>
      <c r="X469" s="179"/>
      <c r="Y469" s="179"/>
      <c r="Z469" s="179"/>
      <c r="AA469" s="78"/>
      <c r="AB469" s="179"/>
      <c r="AC469" s="179"/>
      <c r="AD469" s="81" t="s">
        <v>584</v>
      </c>
      <c r="AE469" s="179"/>
      <c r="AF469" s="179"/>
      <c r="AG469" s="179"/>
      <c r="AH469" s="81">
        <v>84289</v>
      </c>
      <c r="AI469" s="38"/>
      <c r="AJ469" s="38"/>
      <c r="AK469" s="81">
        <v>84309</v>
      </c>
      <c r="AL469" s="38"/>
      <c r="AM469" s="38"/>
      <c r="AN469" s="81">
        <v>84329</v>
      </c>
      <c r="AO469" s="38"/>
      <c r="AP469" s="38"/>
      <c r="AQ469" s="81">
        <v>84349</v>
      </c>
      <c r="AR469" s="38"/>
      <c r="AS469" s="38"/>
      <c r="AT469" s="81">
        <v>84369</v>
      </c>
      <c r="AU469" s="38"/>
      <c r="AV469" s="38"/>
      <c r="AW469" s="81">
        <v>79139</v>
      </c>
      <c r="AX469" s="38"/>
      <c r="AY469" s="38"/>
      <c r="AZ469" s="25">
        <v>116119</v>
      </c>
      <c r="BA469" s="38"/>
      <c r="BB469" s="38"/>
      <c r="BC469" s="25">
        <v>110429</v>
      </c>
      <c r="BD469" s="38"/>
      <c r="BE469" s="38"/>
      <c r="BF469" s="25"/>
      <c r="BG469" s="38"/>
      <c r="BH469" s="38"/>
      <c r="BI469" s="25"/>
      <c r="BJ469" s="38"/>
      <c r="BK469" s="38"/>
      <c r="BL469" s="25"/>
      <c r="BM469" s="38"/>
      <c r="BN469" s="38"/>
      <c r="BO469" s="25"/>
      <c r="BP469" s="38"/>
      <c r="BQ469" s="38"/>
    </row>
    <row r="470" spans="1:69" x14ac:dyDescent="0.2">
      <c r="A470" s="30" t="s">
        <v>24</v>
      </c>
      <c r="B470" s="30" t="s">
        <v>25</v>
      </c>
      <c r="C470" s="30">
        <f t="shared" si="7"/>
        <v>0</v>
      </c>
      <c r="D470" s="178"/>
      <c r="E470" s="179"/>
      <c r="F470" s="179"/>
      <c r="G470" s="179"/>
      <c r="H470" s="179"/>
      <c r="I470" s="179"/>
      <c r="J470" s="179"/>
      <c r="K470" s="179"/>
      <c r="L470" s="179"/>
      <c r="M470" s="179" t="s">
        <v>26</v>
      </c>
      <c r="N470" s="179" t="s">
        <v>26</v>
      </c>
      <c r="O470" s="179"/>
      <c r="P470" s="179"/>
      <c r="Q470" s="179"/>
      <c r="R470" s="179"/>
      <c r="S470" s="179"/>
      <c r="T470" s="179"/>
      <c r="U470" s="179"/>
      <c r="V470" s="180"/>
      <c r="W470" s="180"/>
      <c r="X470" s="179"/>
      <c r="Y470" s="179"/>
      <c r="Z470" s="179"/>
      <c r="AA470" s="78"/>
      <c r="AB470" s="179"/>
      <c r="AC470" s="179"/>
      <c r="AD470" s="81" t="s">
        <v>584</v>
      </c>
      <c r="AE470" s="179"/>
      <c r="AF470" s="179"/>
      <c r="AG470" s="179"/>
      <c r="AH470" s="81">
        <v>84289</v>
      </c>
      <c r="AI470" s="38"/>
      <c r="AJ470" s="38"/>
      <c r="AK470" s="81">
        <v>84309</v>
      </c>
      <c r="AL470" s="38"/>
      <c r="AM470" s="38"/>
      <c r="AN470" s="81">
        <v>84329</v>
      </c>
      <c r="AO470" s="38"/>
      <c r="AP470" s="38"/>
      <c r="AQ470" s="81">
        <v>84349</v>
      </c>
      <c r="AR470" s="38"/>
      <c r="AS470" s="38"/>
      <c r="AT470" s="81">
        <v>84369</v>
      </c>
      <c r="AU470" s="38"/>
      <c r="AV470" s="38"/>
      <c r="AW470" s="81">
        <v>79139</v>
      </c>
      <c r="AX470" s="38"/>
      <c r="AY470" s="38"/>
      <c r="AZ470" s="25">
        <v>116119</v>
      </c>
      <c r="BA470" s="38"/>
      <c r="BB470" s="38"/>
      <c r="BC470" s="25">
        <v>110429</v>
      </c>
      <c r="BD470" s="38"/>
      <c r="BE470" s="38"/>
      <c r="BF470" s="25"/>
      <c r="BG470" s="38"/>
      <c r="BH470" s="38"/>
      <c r="BI470" s="25"/>
      <c r="BJ470" s="38"/>
      <c r="BK470" s="38"/>
      <c r="BL470" s="25"/>
      <c r="BM470" s="38"/>
      <c r="BN470" s="38"/>
      <c r="BO470" s="25"/>
      <c r="BP470" s="38"/>
      <c r="BQ470" s="38"/>
    </row>
    <row r="471" spans="1:69" x14ac:dyDescent="0.2">
      <c r="A471" s="30" t="s">
        <v>24</v>
      </c>
      <c r="B471" s="30" t="s">
        <v>25</v>
      </c>
      <c r="C471" s="30">
        <f t="shared" si="7"/>
        <v>0</v>
      </c>
      <c r="D471" s="178"/>
      <c r="E471" s="179"/>
      <c r="F471" s="179"/>
      <c r="G471" s="179"/>
      <c r="H471" s="179"/>
      <c r="I471" s="179"/>
      <c r="J471" s="179"/>
      <c r="K471" s="179"/>
      <c r="L471" s="179"/>
      <c r="M471" s="179" t="s">
        <v>26</v>
      </c>
      <c r="N471" s="179" t="s">
        <v>26</v>
      </c>
      <c r="O471" s="179"/>
      <c r="P471" s="179"/>
      <c r="Q471" s="179"/>
      <c r="R471" s="179"/>
      <c r="S471" s="179"/>
      <c r="T471" s="179"/>
      <c r="U471" s="179"/>
      <c r="V471" s="180"/>
      <c r="W471" s="180"/>
      <c r="X471" s="179"/>
      <c r="Y471" s="179"/>
      <c r="Z471" s="179"/>
      <c r="AA471" s="78"/>
      <c r="AB471" s="179"/>
      <c r="AC471" s="179"/>
      <c r="AD471" s="81" t="s">
        <v>584</v>
      </c>
      <c r="AE471" s="179"/>
      <c r="AF471" s="179"/>
      <c r="AG471" s="179"/>
      <c r="AH471" s="81">
        <v>84289</v>
      </c>
      <c r="AI471" s="38"/>
      <c r="AJ471" s="38"/>
      <c r="AK471" s="81">
        <v>84309</v>
      </c>
      <c r="AL471" s="38"/>
      <c r="AM471" s="38"/>
      <c r="AN471" s="81">
        <v>84329</v>
      </c>
      <c r="AO471" s="38"/>
      <c r="AP471" s="38"/>
      <c r="AQ471" s="81">
        <v>84349</v>
      </c>
      <c r="AR471" s="38"/>
      <c r="AS471" s="38"/>
      <c r="AT471" s="81">
        <v>84369</v>
      </c>
      <c r="AU471" s="38"/>
      <c r="AV471" s="38"/>
      <c r="AW471" s="81">
        <v>79139</v>
      </c>
      <c r="AX471" s="38"/>
      <c r="AY471" s="38"/>
      <c r="AZ471" s="25">
        <v>116119</v>
      </c>
      <c r="BA471" s="38"/>
      <c r="BB471" s="38"/>
      <c r="BC471" s="25">
        <v>110429</v>
      </c>
      <c r="BD471" s="38"/>
      <c r="BE471" s="38"/>
      <c r="BF471" s="25"/>
      <c r="BG471" s="38"/>
      <c r="BH471" s="38"/>
      <c r="BI471" s="25"/>
      <c r="BJ471" s="38"/>
      <c r="BK471" s="38"/>
      <c r="BL471" s="25"/>
      <c r="BM471" s="38"/>
      <c r="BN471" s="38"/>
      <c r="BO471" s="25"/>
      <c r="BP471" s="38"/>
      <c r="BQ471" s="38"/>
    </row>
    <row r="472" spans="1:69" x14ac:dyDescent="0.2">
      <c r="A472" s="30" t="s">
        <v>24</v>
      </c>
      <c r="B472" s="30" t="s">
        <v>25</v>
      </c>
      <c r="C472" s="30">
        <f t="shared" si="7"/>
        <v>0</v>
      </c>
      <c r="D472" s="178"/>
      <c r="E472" s="179"/>
      <c r="F472" s="179"/>
      <c r="G472" s="179"/>
      <c r="H472" s="179"/>
      <c r="I472" s="179"/>
      <c r="J472" s="179"/>
      <c r="K472" s="179"/>
      <c r="L472" s="179"/>
      <c r="M472" s="179" t="s">
        <v>26</v>
      </c>
      <c r="N472" s="179" t="s">
        <v>26</v>
      </c>
      <c r="O472" s="179"/>
      <c r="P472" s="179"/>
      <c r="Q472" s="179"/>
      <c r="R472" s="179"/>
      <c r="S472" s="179"/>
      <c r="T472" s="179"/>
      <c r="U472" s="179"/>
      <c r="V472" s="180"/>
      <c r="W472" s="180"/>
      <c r="X472" s="179"/>
      <c r="Y472" s="179"/>
      <c r="Z472" s="179"/>
      <c r="AA472" s="78"/>
      <c r="AB472" s="179"/>
      <c r="AC472" s="179"/>
      <c r="AD472" s="81" t="s">
        <v>584</v>
      </c>
      <c r="AE472" s="179"/>
      <c r="AF472" s="179"/>
      <c r="AG472" s="179"/>
      <c r="AH472" s="81">
        <v>84289</v>
      </c>
      <c r="AI472" s="38"/>
      <c r="AJ472" s="38"/>
      <c r="AK472" s="81">
        <v>84309</v>
      </c>
      <c r="AL472" s="38"/>
      <c r="AM472" s="38"/>
      <c r="AN472" s="81">
        <v>84329</v>
      </c>
      <c r="AO472" s="38"/>
      <c r="AP472" s="38"/>
      <c r="AQ472" s="81">
        <v>84349</v>
      </c>
      <c r="AR472" s="38"/>
      <c r="AS472" s="38"/>
      <c r="AT472" s="81">
        <v>84369</v>
      </c>
      <c r="AU472" s="38"/>
      <c r="AV472" s="38"/>
      <c r="AW472" s="81">
        <v>79139</v>
      </c>
      <c r="AX472" s="38"/>
      <c r="AY472" s="38"/>
      <c r="AZ472" s="25">
        <v>116119</v>
      </c>
      <c r="BA472" s="38"/>
      <c r="BB472" s="38"/>
      <c r="BC472" s="25">
        <v>110429</v>
      </c>
      <c r="BD472" s="38"/>
      <c r="BE472" s="38"/>
      <c r="BF472" s="25"/>
      <c r="BG472" s="38"/>
      <c r="BH472" s="38"/>
      <c r="BI472" s="25"/>
      <c r="BJ472" s="38"/>
      <c r="BK472" s="38"/>
      <c r="BL472" s="25"/>
      <c r="BM472" s="38"/>
      <c r="BN472" s="38"/>
      <c r="BO472" s="25"/>
      <c r="BP472" s="38"/>
      <c r="BQ472" s="38"/>
    </row>
    <row r="473" spans="1:69" x14ac:dyDescent="0.2">
      <c r="A473" s="30" t="s">
        <v>24</v>
      </c>
      <c r="B473" s="30" t="s">
        <v>25</v>
      </c>
      <c r="C473" s="30">
        <f t="shared" si="7"/>
        <v>0</v>
      </c>
      <c r="D473" s="178"/>
      <c r="E473" s="179"/>
      <c r="F473" s="179"/>
      <c r="G473" s="179"/>
      <c r="H473" s="179"/>
      <c r="I473" s="179"/>
      <c r="J473" s="179"/>
      <c r="K473" s="179"/>
      <c r="L473" s="179"/>
      <c r="M473" s="179" t="s">
        <v>26</v>
      </c>
      <c r="N473" s="179" t="s">
        <v>26</v>
      </c>
      <c r="O473" s="179"/>
      <c r="P473" s="179"/>
      <c r="Q473" s="179"/>
      <c r="R473" s="179"/>
      <c r="S473" s="179"/>
      <c r="T473" s="179"/>
      <c r="U473" s="179"/>
      <c r="V473" s="180"/>
      <c r="W473" s="180"/>
      <c r="X473" s="179"/>
      <c r="Y473" s="179"/>
      <c r="Z473" s="179"/>
      <c r="AA473" s="78"/>
      <c r="AB473" s="179"/>
      <c r="AC473" s="179"/>
      <c r="AD473" s="81" t="s">
        <v>584</v>
      </c>
      <c r="AE473" s="179"/>
      <c r="AF473" s="179"/>
      <c r="AG473" s="179"/>
      <c r="AH473" s="81">
        <v>84289</v>
      </c>
      <c r="AI473" s="38"/>
      <c r="AJ473" s="38"/>
      <c r="AK473" s="81">
        <v>84309</v>
      </c>
      <c r="AL473" s="38"/>
      <c r="AM473" s="38"/>
      <c r="AN473" s="81">
        <v>84329</v>
      </c>
      <c r="AO473" s="38"/>
      <c r="AP473" s="38"/>
      <c r="AQ473" s="81">
        <v>84349</v>
      </c>
      <c r="AR473" s="38"/>
      <c r="AS473" s="38"/>
      <c r="AT473" s="81">
        <v>84369</v>
      </c>
      <c r="AU473" s="38"/>
      <c r="AV473" s="38"/>
      <c r="AW473" s="81">
        <v>79139</v>
      </c>
      <c r="AX473" s="38"/>
      <c r="AY473" s="38"/>
      <c r="AZ473" s="25">
        <v>116119</v>
      </c>
      <c r="BA473" s="38"/>
      <c r="BB473" s="38"/>
      <c r="BC473" s="25">
        <v>110429</v>
      </c>
      <c r="BD473" s="38"/>
      <c r="BE473" s="38"/>
      <c r="BF473" s="25"/>
      <c r="BG473" s="38"/>
      <c r="BH473" s="38"/>
      <c r="BI473" s="25"/>
      <c r="BJ473" s="38"/>
      <c r="BK473" s="38"/>
      <c r="BL473" s="25"/>
      <c r="BM473" s="38"/>
      <c r="BN473" s="38"/>
      <c r="BO473" s="25"/>
      <c r="BP473" s="38"/>
      <c r="BQ473" s="38"/>
    </row>
    <row r="474" spans="1:69" x14ac:dyDescent="0.2">
      <c r="A474" s="30" t="s">
        <v>24</v>
      </c>
      <c r="B474" s="30" t="s">
        <v>25</v>
      </c>
      <c r="C474" s="30">
        <f t="shared" si="7"/>
        <v>0</v>
      </c>
      <c r="D474" s="178"/>
      <c r="E474" s="179"/>
      <c r="F474" s="179"/>
      <c r="G474" s="179"/>
      <c r="H474" s="179"/>
      <c r="I474" s="179"/>
      <c r="J474" s="179"/>
      <c r="K474" s="179"/>
      <c r="L474" s="179"/>
      <c r="M474" s="179" t="s">
        <v>26</v>
      </c>
      <c r="N474" s="179" t="s">
        <v>26</v>
      </c>
      <c r="O474" s="179"/>
      <c r="P474" s="179"/>
      <c r="Q474" s="179"/>
      <c r="R474" s="179"/>
      <c r="S474" s="179"/>
      <c r="T474" s="179"/>
      <c r="U474" s="179"/>
      <c r="V474" s="180"/>
      <c r="W474" s="180"/>
      <c r="X474" s="179"/>
      <c r="Y474" s="179"/>
      <c r="Z474" s="179"/>
      <c r="AA474" s="78"/>
      <c r="AB474" s="179"/>
      <c r="AC474" s="179"/>
      <c r="AD474" s="81" t="s">
        <v>584</v>
      </c>
      <c r="AE474" s="179"/>
      <c r="AF474" s="179"/>
      <c r="AG474" s="179"/>
      <c r="AH474" s="81">
        <v>84289</v>
      </c>
      <c r="AI474" s="38"/>
      <c r="AJ474" s="38"/>
      <c r="AK474" s="81">
        <v>84309</v>
      </c>
      <c r="AL474" s="38"/>
      <c r="AM474" s="38"/>
      <c r="AN474" s="81">
        <v>84329</v>
      </c>
      <c r="AO474" s="38"/>
      <c r="AP474" s="38"/>
      <c r="AQ474" s="81">
        <v>84349</v>
      </c>
      <c r="AR474" s="38"/>
      <c r="AS474" s="38"/>
      <c r="AT474" s="81">
        <v>84369</v>
      </c>
      <c r="AU474" s="38"/>
      <c r="AV474" s="38"/>
      <c r="AW474" s="81">
        <v>79139</v>
      </c>
      <c r="AX474" s="38"/>
      <c r="AY474" s="38"/>
      <c r="AZ474" s="25">
        <v>116119</v>
      </c>
      <c r="BA474" s="38"/>
      <c r="BB474" s="38"/>
      <c r="BC474" s="25">
        <v>110429</v>
      </c>
      <c r="BD474" s="38"/>
      <c r="BE474" s="38"/>
      <c r="BF474" s="25"/>
      <c r="BG474" s="38"/>
      <c r="BH474" s="38"/>
      <c r="BI474" s="25"/>
      <c r="BJ474" s="38"/>
      <c r="BK474" s="38"/>
      <c r="BL474" s="25"/>
      <c r="BM474" s="38"/>
      <c r="BN474" s="38"/>
      <c r="BO474" s="25"/>
      <c r="BP474" s="38"/>
      <c r="BQ474" s="38"/>
    </row>
    <row r="475" spans="1:69" x14ac:dyDescent="0.2">
      <c r="A475" s="30" t="s">
        <v>24</v>
      </c>
      <c r="B475" s="30" t="s">
        <v>25</v>
      </c>
      <c r="C475" s="30">
        <f t="shared" si="7"/>
        <v>0</v>
      </c>
      <c r="D475" s="178"/>
      <c r="E475" s="179"/>
      <c r="F475" s="179"/>
      <c r="G475" s="179"/>
      <c r="H475" s="179"/>
      <c r="I475" s="179"/>
      <c r="J475" s="179"/>
      <c r="K475" s="179"/>
      <c r="L475" s="179"/>
      <c r="M475" s="179" t="s">
        <v>26</v>
      </c>
      <c r="N475" s="179" t="s">
        <v>26</v>
      </c>
      <c r="O475" s="179"/>
      <c r="P475" s="179"/>
      <c r="Q475" s="179"/>
      <c r="R475" s="179"/>
      <c r="S475" s="179"/>
      <c r="T475" s="179"/>
      <c r="U475" s="179"/>
      <c r="V475" s="180"/>
      <c r="W475" s="180"/>
      <c r="X475" s="179"/>
      <c r="Y475" s="179"/>
      <c r="Z475" s="179"/>
      <c r="AA475" s="78"/>
      <c r="AB475" s="179"/>
      <c r="AC475" s="179"/>
      <c r="AD475" s="81" t="s">
        <v>584</v>
      </c>
      <c r="AE475" s="179"/>
      <c r="AF475" s="179"/>
      <c r="AG475" s="179"/>
      <c r="AH475" s="81">
        <v>84289</v>
      </c>
      <c r="AI475" s="38"/>
      <c r="AJ475" s="38"/>
      <c r="AK475" s="81">
        <v>84309</v>
      </c>
      <c r="AL475" s="38"/>
      <c r="AM475" s="38"/>
      <c r="AN475" s="81">
        <v>84329</v>
      </c>
      <c r="AO475" s="38"/>
      <c r="AP475" s="38"/>
      <c r="AQ475" s="81">
        <v>84349</v>
      </c>
      <c r="AR475" s="38"/>
      <c r="AS475" s="38"/>
      <c r="AT475" s="81">
        <v>84369</v>
      </c>
      <c r="AU475" s="38"/>
      <c r="AV475" s="38"/>
      <c r="AW475" s="81">
        <v>79139</v>
      </c>
      <c r="AX475" s="38"/>
      <c r="AY475" s="38"/>
      <c r="AZ475" s="25">
        <v>116119</v>
      </c>
      <c r="BA475" s="38"/>
      <c r="BB475" s="38"/>
      <c r="BC475" s="25">
        <v>110429</v>
      </c>
      <c r="BD475" s="38"/>
      <c r="BE475" s="38"/>
      <c r="BF475" s="25"/>
      <c r="BG475" s="38"/>
      <c r="BH475" s="38"/>
      <c r="BI475" s="25"/>
      <c r="BJ475" s="38"/>
      <c r="BK475" s="38"/>
      <c r="BL475" s="25"/>
      <c r="BM475" s="38"/>
      <c r="BN475" s="38"/>
      <c r="BO475" s="25"/>
      <c r="BP475" s="38"/>
      <c r="BQ475" s="38"/>
    </row>
    <row r="476" spans="1:69" x14ac:dyDescent="0.2">
      <c r="A476" s="30" t="s">
        <v>24</v>
      </c>
      <c r="B476" s="30" t="s">
        <v>25</v>
      </c>
      <c r="C476" s="30">
        <f t="shared" si="7"/>
        <v>0</v>
      </c>
      <c r="D476" s="178"/>
      <c r="E476" s="179"/>
      <c r="F476" s="179"/>
      <c r="G476" s="179"/>
      <c r="H476" s="179"/>
      <c r="I476" s="179"/>
      <c r="J476" s="179"/>
      <c r="K476" s="179"/>
      <c r="L476" s="179"/>
      <c r="M476" s="179" t="s">
        <v>26</v>
      </c>
      <c r="N476" s="179" t="s">
        <v>26</v>
      </c>
      <c r="O476" s="179"/>
      <c r="P476" s="179"/>
      <c r="Q476" s="179"/>
      <c r="R476" s="179"/>
      <c r="S476" s="179"/>
      <c r="T476" s="179"/>
      <c r="U476" s="179"/>
      <c r="V476" s="180"/>
      <c r="W476" s="180"/>
      <c r="X476" s="179"/>
      <c r="Y476" s="179"/>
      <c r="Z476" s="179"/>
      <c r="AA476" s="78"/>
      <c r="AB476" s="179"/>
      <c r="AC476" s="179"/>
      <c r="AD476" s="81" t="s">
        <v>584</v>
      </c>
      <c r="AE476" s="179"/>
      <c r="AF476" s="179"/>
      <c r="AG476" s="179"/>
      <c r="AH476" s="81">
        <v>84289</v>
      </c>
      <c r="AI476" s="38"/>
      <c r="AJ476" s="38"/>
      <c r="AK476" s="81">
        <v>84309</v>
      </c>
      <c r="AL476" s="38"/>
      <c r="AM476" s="38"/>
      <c r="AN476" s="81">
        <v>84329</v>
      </c>
      <c r="AO476" s="38"/>
      <c r="AP476" s="38"/>
      <c r="AQ476" s="81">
        <v>84349</v>
      </c>
      <c r="AR476" s="38"/>
      <c r="AS476" s="38"/>
      <c r="AT476" s="81">
        <v>84369</v>
      </c>
      <c r="AU476" s="38"/>
      <c r="AV476" s="38"/>
      <c r="AW476" s="81">
        <v>79139</v>
      </c>
      <c r="AX476" s="38"/>
      <c r="AY476" s="38"/>
      <c r="AZ476" s="25">
        <v>116119</v>
      </c>
      <c r="BA476" s="38"/>
      <c r="BB476" s="38"/>
      <c r="BC476" s="25">
        <v>110429</v>
      </c>
      <c r="BD476" s="38"/>
      <c r="BE476" s="38"/>
      <c r="BF476" s="25"/>
      <c r="BG476" s="38"/>
      <c r="BH476" s="38"/>
      <c r="BI476" s="25"/>
      <c r="BJ476" s="38"/>
      <c r="BK476" s="38"/>
      <c r="BL476" s="25"/>
      <c r="BM476" s="38"/>
      <c r="BN476" s="38"/>
      <c r="BO476" s="25"/>
      <c r="BP476" s="38"/>
      <c r="BQ476" s="38"/>
    </row>
    <row r="477" spans="1:69" x14ac:dyDescent="0.2">
      <c r="A477" s="30" t="s">
        <v>24</v>
      </c>
      <c r="B477" s="30" t="s">
        <v>25</v>
      </c>
      <c r="C477" s="30">
        <f t="shared" si="7"/>
        <v>0</v>
      </c>
      <c r="D477" s="178"/>
      <c r="E477" s="179"/>
      <c r="F477" s="179"/>
      <c r="G477" s="179"/>
      <c r="H477" s="179"/>
      <c r="I477" s="179"/>
      <c r="J477" s="179"/>
      <c r="K477" s="179"/>
      <c r="L477" s="179"/>
      <c r="M477" s="179" t="s">
        <v>26</v>
      </c>
      <c r="N477" s="179" t="s">
        <v>26</v>
      </c>
      <c r="O477" s="179"/>
      <c r="P477" s="179"/>
      <c r="Q477" s="179"/>
      <c r="R477" s="179"/>
      <c r="S477" s="179"/>
      <c r="T477" s="179"/>
      <c r="U477" s="179"/>
      <c r="V477" s="180"/>
      <c r="W477" s="180"/>
      <c r="X477" s="179"/>
      <c r="Y477" s="179"/>
      <c r="Z477" s="179"/>
      <c r="AA477" s="78"/>
      <c r="AB477" s="179"/>
      <c r="AC477" s="179"/>
      <c r="AD477" s="81" t="s">
        <v>584</v>
      </c>
      <c r="AE477" s="179"/>
      <c r="AF477" s="179"/>
      <c r="AG477" s="179"/>
      <c r="AH477" s="81">
        <v>84289</v>
      </c>
      <c r="AI477" s="38"/>
      <c r="AJ477" s="38"/>
      <c r="AK477" s="81">
        <v>84309</v>
      </c>
      <c r="AL477" s="38"/>
      <c r="AM477" s="38"/>
      <c r="AN477" s="81">
        <v>84329</v>
      </c>
      <c r="AO477" s="38"/>
      <c r="AP477" s="38"/>
      <c r="AQ477" s="81">
        <v>84349</v>
      </c>
      <c r="AR477" s="38"/>
      <c r="AS477" s="38"/>
      <c r="AT477" s="81">
        <v>84369</v>
      </c>
      <c r="AU477" s="38"/>
      <c r="AV477" s="38"/>
      <c r="AW477" s="81">
        <v>79139</v>
      </c>
      <c r="AX477" s="38"/>
      <c r="AY477" s="38"/>
      <c r="AZ477" s="25">
        <v>116119</v>
      </c>
      <c r="BA477" s="38"/>
      <c r="BB477" s="38"/>
      <c r="BC477" s="25">
        <v>110429</v>
      </c>
      <c r="BD477" s="38"/>
      <c r="BE477" s="38"/>
      <c r="BF477" s="25"/>
      <c r="BG477" s="38"/>
      <c r="BH477" s="38"/>
      <c r="BI477" s="25"/>
      <c r="BJ477" s="38"/>
      <c r="BK477" s="38"/>
      <c r="BL477" s="25"/>
      <c r="BM477" s="38"/>
      <c r="BN477" s="38"/>
      <c r="BO477" s="25"/>
      <c r="BP477" s="38"/>
      <c r="BQ477" s="38"/>
    </row>
    <row r="478" spans="1:69" x14ac:dyDescent="0.2">
      <c r="A478" s="30" t="s">
        <v>24</v>
      </c>
      <c r="B478" s="30" t="s">
        <v>25</v>
      </c>
      <c r="C478" s="30">
        <f t="shared" si="7"/>
        <v>0</v>
      </c>
      <c r="D478" s="178"/>
      <c r="E478" s="179"/>
      <c r="F478" s="179"/>
      <c r="G478" s="179"/>
      <c r="H478" s="179"/>
      <c r="I478" s="179"/>
      <c r="J478" s="179"/>
      <c r="K478" s="179"/>
      <c r="L478" s="179"/>
      <c r="M478" s="179" t="s">
        <v>26</v>
      </c>
      <c r="N478" s="179" t="s">
        <v>26</v>
      </c>
      <c r="O478" s="179"/>
      <c r="P478" s="179"/>
      <c r="Q478" s="179"/>
      <c r="R478" s="179"/>
      <c r="S478" s="179"/>
      <c r="T478" s="179"/>
      <c r="U478" s="179"/>
      <c r="V478" s="180"/>
      <c r="W478" s="180"/>
      <c r="X478" s="179"/>
      <c r="Y478" s="179"/>
      <c r="Z478" s="179"/>
      <c r="AA478" s="78"/>
      <c r="AB478" s="179"/>
      <c r="AC478" s="179"/>
      <c r="AD478" s="81" t="s">
        <v>584</v>
      </c>
      <c r="AE478" s="179"/>
      <c r="AF478" s="179"/>
      <c r="AG478" s="179"/>
      <c r="AH478" s="81">
        <v>84289</v>
      </c>
      <c r="AI478" s="38"/>
      <c r="AJ478" s="38"/>
      <c r="AK478" s="81">
        <v>84309</v>
      </c>
      <c r="AL478" s="38"/>
      <c r="AM478" s="38"/>
      <c r="AN478" s="81">
        <v>84329</v>
      </c>
      <c r="AO478" s="38"/>
      <c r="AP478" s="38"/>
      <c r="AQ478" s="81">
        <v>84349</v>
      </c>
      <c r="AR478" s="38"/>
      <c r="AS478" s="38"/>
      <c r="AT478" s="81">
        <v>84369</v>
      </c>
      <c r="AU478" s="38"/>
      <c r="AV478" s="38"/>
      <c r="AW478" s="81">
        <v>79139</v>
      </c>
      <c r="AX478" s="38"/>
      <c r="AY478" s="38"/>
      <c r="AZ478" s="25">
        <v>116119</v>
      </c>
      <c r="BA478" s="38"/>
      <c r="BB478" s="38"/>
      <c r="BC478" s="25">
        <v>110429</v>
      </c>
      <c r="BD478" s="38"/>
      <c r="BE478" s="38"/>
      <c r="BF478" s="25"/>
      <c r="BG478" s="38"/>
      <c r="BH478" s="38"/>
      <c r="BI478" s="25"/>
      <c r="BJ478" s="38"/>
      <c r="BK478" s="38"/>
      <c r="BL478" s="25"/>
      <c r="BM478" s="38"/>
      <c r="BN478" s="38"/>
      <c r="BO478" s="25"/>
      <c r="BP478" s="38"/>
      <c r="BQ478" s="38"/>
    </row>
    <row r="479" spans="1:69" x14ac:dyDescent="0.2">
      <c r="A479" s="30" t="s">
        <v>24</v>
      </c>
      <c r="B479" s="30" t="s">
        <v>25</v>
      </c>
      <c r="C479" s="30">
        <f t="shared" si="7"/>
        <v>0</v>
      </c>
      <c r="D479" s="178"/>
      <c r="E479" s="179"/>
      <c r="F479" s="179"/>
      <c r="G479" s="179"/>
      <c r="H479" s="179"/>
      <c r="I479" s="179"/>
      <c r="J479" s="179"/>
      <c r="K479" s="179"/>
      <c r="L479" s="179"/>
      <c r="M479" s="179" t="s">
        <v>26</v>
      </c>
      <c r="N479" s="179" t="s">
        <v>26</v>
      </c>
      <c r="O479" s="179"/>
      <c r="P479" s="179"/>
      <c r="Q479" s="179"/>
      <c r="R479" s="179"/>
      <c r="S479" s="179"/>
      <c r="T479" s="179"/>
      <c r="U479" s="179"/>
      <c r="V479" s="180"/>
      <c r="W479" s="180"/>
      <c r="X479" s="179"/>
      <c r="Y479" s="179"/>
      <c r="Z479" s="179"/>
      <c r="AA479" s="78"/>
      <c r="AB479" s="179"/>
      <c r="AC479" s="179"/>
      <c r="AD479" s="81" t="s">
        <v>584</v>
      </c>
      <c r="AE479" s="179"/>
      <c r="AF479" s="179"/>
      <c r="AG479" s="179"/>
      <c r="AH479" s="81">
        <v>84289</v>
      </c>
      <c r="AI479" s="38"/>
      <c r="AJ479" s="38"/>
      <c r="AK479" s="81">
        <v>84309</v>
      </c>
      <c r="AL479" s="38"/>
      <c r="AM479" s="38"/>
      <c r="AN479" s="81">
        <v>84329</v>
      </c>
      <c r="AO479" s="38"/>
      <c r="AP479" s="38"/>
      <c r="AQ479" s="81">
        <v>84349</v>
      </c>
      <c r="AR479" s="38"/>
      <c r="AS479" s="38"/>
      <c r="AT479" s="81">
        <v>84369</v>
      </c>
      <c r="AU479" s="38"/>
      <c r="AV479" s="38"/>
      <c r="AW479" s="81">
        <v>79139</v>
      </c>
      <c r="AX479" s="38"/>
      <c r="AY479" s="38"/>
      <c r="AZ479" s="25">
        <v>116119</v>
      </c>
      <c r="BA479" s="38"/>
      <c r="BB479" s="38"/>
      <c r="BC479" s="25">
        <v>110429</v>
      </c>
      <c r="BD479" s="38"/>
      <c r="BE479" s="38"/>
      <c r="BF479" s="25"/>
      <c r="BG479" s="38"/>
      <c r="BH479" s="38"/>
      <c r="BI479" s="25"/>
      <c r="BJ479" s="38"/>
      <c r="BK479" s="38"/>
      <c r="BL479" s="25"/>
      <c r="BM479" s="38"/>
      <c r="BN479" s="38"/>
      <c r="BO479" s="25"/>
      <c r="BP479" s="38"/>
      <c r="BQ479" s="38"/>
    </row>
    <row r="480" spans="1:69" x14ac:dyDescent="0.2">
      <c r="A480" s="30" t="s">
        <v>24</v>
      </c>
      <c r="B480" s="30" t="s">
        <v>25</v>
      </c>
      <c r="C480" s="30">
        <f t="shared" si="7"/>
        <v>0</v>
      </c>
      <c r="D480" s="178"/>
      <c r="E480" s="179"/>
      <c r="F480" s="179"/>
      <c r="G480" s="179"/>
      <c r="H480" s="179"/>
      <c r="I480" s="179"/>
      <c r="J480" s="179"/>
      <c r="K480" s="179"/>
      <c r="L480" s="179"/>
      <c r="M480" s="179" t="s">
        <v>26</v>
      </c>
      <c r="N480" s="179" t="s">
        <v>26</v>
      </c>
      <c r="O480" s="179"/>
      <c r="P480" s="179"/>
      <c r="Q480" s="179"/>
      <c r="R480" s="179"/>
      <c r="S480" s="179"/>
      <c r="T480" s="179"/>
      <c r="U480" s="179"/>
      <c r="V480" s="180"/>
      <c r="W480" s="180"/>
      <c r="X480" s="179"/>
      <c r="Y480" s="179"/>
      <c r="Z480" s="179"/>
      <c r="AA480" s="78"/>
      <c r="AB480" s="179"/>
      <c r="AC480" s="179"/>
      <c r="AD480" s="81" t="s">
        <v>584</v>
      </c>
      <c r="AE480" s="179"/>
      <c r="AF480" s="179"/>
      <c r="AG480" s="179"/>
      <c r="AH480" s="81">
        <v>84289</v>
      </c>
      <c r="AI480" s="38"/>
      <c r="AJ480" s="38"/>
      <c r="AK480" s="81">
        <v>84309</v>
      </c>
      <c r="AL480" s="38"/>
      <c r="AM480" s="38"/>
      <c r="AN480" s="81">
        <v>84329</v>
      </c>
      <c r="AO480" s="38"/>
      <c r="AP480" s="38"/>
      <c r="AQ480" s="81">
        <v>84349</v>
      </c>
      <c r="AR480" s="38"/>
      <c r="AS480" s="38"/>
      <c r="AT480" s="81">
        <v>84369</v>
      </c>
      <c r="AU480" s="38"/>
      <c r="AV480" s="38"/>
      <c r="AW480" s="81">
        <v>79139</v>
      </c>
      <c r="AX480" s="38"/>
      <c r="AY480" s="38"/>
      <c r="AZ480" s="25">
        <v>116119</v>
      </c>
      <c r="BA480" s="38"/>
      <c r="BB480" s="38"/>
      <c r="BC480" s="25">
        <v>110429</v>
      </c>
      <c r="BD480" s="38"/>
      <c r="BE480" s="38"/>
      <c r="BF480" s="25"/>
      <c r="BG480" s="38"/>
      <c r="BH480" s="38"/>
      <c r="BI480" s="25"/>
      <c r="BJ480" s="38"/>
      <c r="BK480" s="38"/>
      <c r="BL480" s="25"/>
      <c r="BM480" s="38"/>
      <c r="BN480" s="38"/>
      <c r="BO480" s="25"/>
      <c r="BP480" s="38"/>
      <c r="BQ480" s="38"/>
    </row>
    <row r="481" spans="1:69" x14ac:dyDescent="0.2">
      <c r="A481" s="30" t="s">
        <v>24</v>
      </c>
      <c r="B481" s="30" t="s">
        <v>25</v>
      </c>
      <c r="C481" s="30">
        <f t="shared" si="7"/>
        <v>0</v>
      </c>
      <c r="D481" s="178"/>
      <c r="E481" s="179"/>
      <c r="F481" s="179"/>
      <c r="G481" s="179"/>
      <c r="H481" s="179"/>
      <c r="I481" s="179"/>
      <c r="J481" s="179"/>
      <c r="K481" s="179"/>
      <c r="L481" s="179"/>
      <c r="M481" s="179" t="s">
        <v>26</v>
      </c>
      <c r="N481" s="179" t="s">
        <v>26</v>
      </c>
      <c r="O481" s="179"/>
      <c r="P481" s="179"/>
      <c r="Q481" s="179"/>
      <c r="R481" s="179"/>
      <c r="S481" s="179"/>
      <c r="T481" s="179"/>
      <c r="U481" s="179"/>
      <c r="V481" s="180"/>
      <c r="W481" s="180"/>
      <c r="X481" s="179"/>
      <c r="Y481" s="179"/>
      <c r="Z481" s="179"/>
      <c r="AA481" s="78"/>
      <c r="AB481" s="179"/>
      <c r="AC481" s="179"/>
      <c r="AD481" s="81" t="s">
        <v>584</v>
      </c>
      <c r="AE481" s="179"/>
      <c r="AF481" s="179"/>
      <c r="AG481" s="179"/>
      <c r="AH481" s="81">
        <v>84289</v>
      </c>
      <c r="AI481" s="38"/>
      <c r="AJ481" s="38"/>
      <c r="AK481" s="81">
        <v>84309</v>
      </c>
      <c r="AL481" s="38"/>
      <c r="AM481" s="38"/>
      <c r="AN481" s="81">
        <v>84329</v>
      </c>
      <c r="AO481" s="38"/>
      <c r="AP481" s="38"/>
      <c r="AQ481" s="81">
        <v>84349</v>
      </c>
      <c r="AR481" s="38"/>
      <c r="AS481" s="38"/>
      <c r="AT481" s="81">
        <v>84369</v>
      </c>
      <c r="AU481" s="38"/>
      <c r="AV481" s="38"/>
      <c r="AW481" s="81">
        <v>79139</v>
      </c>
      <c r="AX481" s="38"/>
      <c r="AY481" s="38"/>
      <c r="AZ481" s="25">
        <v>116119</v>
      </c>
      <c r="BA481" s="38"/>
      <c r="BB481" s="38"/>
      <c r="BC481" s="25">
        <v>110429</v>
      </c>
      <c r="BD481" s="38"/>
      <c r="BE481" s="38"/>
      <c r="BF481" s="25"/>
      <c r="BG481" s="38"/>
      <c r="BH481" s="38"/>
      <c r="BI481" s="25"/>
      <c r="BJ481" s="38"/>
      <c r="BK481" s="38"/>
      <c r="BL481" s="25"/>
      <c r="BM481" s="38"/>
      <c r="BN481" s="38"/>
      <c r="BO481" s="25"/>
      <c r="BP481" s="38"/>
      <c r="BQ481" s="38"/>
    </row>
    <row r="482" spans="1:69" x14ac:dyDescent="0.2">
      <c r="A482" s="30" t="s">
        <v>24</v>
      </c>
      <c r="B482" s="30" t="s">
        <v>25</v>
      </c>
      <c r="C482" s="30">
        <f t="shared" si="7"/>
        <v>0</v>
      </c>
      <c r="D482" s="178"/>
      <c r="E482" s="179"/>
      <c r="F482" s="179"/>
      <c r="G482" s="179"/>
      <c r="H482" s="179"/>
      <c r="I482" s="179"/>
      <c r="J482" s="179"/>
      <c r="K482" s="179"/>
      <c r="L482" s="179"/>
      <c r="M482" s="179" t="s">
        <v>26</v>
      </c>
      <c r="N482" s="179" t="s">
        <v>26</v>
      </c>
      <c r="O482" s="179"/>
      <c r="P482" s="179"/>
      <c r="Q482" s="179"/>
      <c r="R482" s="179"/>
      <c r="S482" s="179"/>
      <c r="T482" s="179"/>
      <c r="U482" s="179"/>
      <c r="V482" s="180"/>
      <c r="W482" s="180"/>
      <c r="X482" s="179"/>
      <c r="Y482" s="179"/>
      <c r="Z482" s="179"/>
      <c r="AA482" s="78"/>
      <c r="AB482" s="179"/>
      <c r="AC482" s="179"/>
      <c r="AD482" s="81" t="s">
        <v>584</v>
      </c>
      <c r="AE482" s="179"/>
      <c r="AF482" s="179"/>
      <c r="AG482" s="179"/>
      <c r="AH482" s="81">
        <v>84289</v>
      </c>
      <c r="AI482" s="38"/>
      <c r="AJ482" s="38"/>
      <c r="AK482" s="81">
        <v>84309</v>
      </c>
      <c r="AL482" s="38"/>
      <c r="AM482" s="38"/>
      <c r="AN482" s="81">
        <v>84329</v>
      </c>
      <c r="AO482" s="38"/>
      <c r="AP482" s="38"/>
      <c r="AQ482" s="81">
        <v>84349</v>
      </c>
      <c r="AR482" s="38"/>
      <c r="AS482" s="38"/>
      <c r="AT482" s="81">
        <v>84369</v>
      </c>
      <c r="AU482" s="38"/>
      <c r="AV482" s="38"/>
      <c r="AW482" s="81">
        <v>79139</v>
      </c>
      <c r="AX482" s="38"/>
      <c r="AY482" s="38"/>
      <c r="AZ482" s="25">
        <v>116119</v>
      </c>
      <c r="BA482" s="38"/>
      <c r="BB482" s="38"/>
      <c r="BC482" s="25">
        <v>110429</v>
      </c>
      <c r="BD482" s="38"/>
      <c r="BE482" s="38"/>
      <c r="BF482" s="25"/>
      <c r="BG482" s="38"/>
      <c r="BH482" s="38"/>
      <c r="BI482" s="25"/>
      <c r="BJ482" s="38"/>
      <c r="BK482" s="38"/>
      <c r="BL482" s="25"/>
      <c r="BM482" s="38"/>
      <c r="BN482" s="38"/>
      <c r="BO482" s="25"/>
      <c r="BP482" s="38"/>
      <c r="BQ482" s="38"/>
    </row>
    <row r="483" spans="1:69" x14ac:dyDescent="0.2">
      <c r="A483" s="30" t="s">
        <v>24</v>
      </c>
      <c r="B483" s="30" t="s">
        <v>25</v>
      </c>
      <c r="C483" s="30">
        <f t="shared" si="7"/>
        <v>0</v>
      </c>
      <c r="D483" s="178"/>
      <c r="E483" s="179"/>
      <c r="F483" s="179"/>
      <c r="G483" s="179"/>
      <c r="H483" s="179"/>
      <c r="I483" s="179"/>
      <c r="J483" s="179"/>
      <c r="K483" s="179"/>
      <c r="L483" s="179"/>
      <c r="M483" s="179" t="s">
        <v>26</v>
      </c>
      <c r="N483" s="179" t="s">
        <v>26</v>
      </c>
      <c r="O483" s="179"/>
      <c r="P483" s="179"/>
      <c r="Q483" s="179"/>
      <c r="R483" s="179"/>
      <c r="S483" s="179"/>
      <c r="T483" s="179"/>
      <c r="U483" s="179"/>
      <c r="V483" s="180"/>
      <c r="W483" s="180"/>
      <c r="X483" s="179"/>
      <c r="Y483" s="179"/>
      <c r="Z483" s="179"/>
      <c r="AA483" s="78"/>
      <c r="AB483" s="179"/>
      <c r="AC483" s="179"/>
      <c r="AD483" s="81" t="s">
        <v>584</v>
      </c>
      <c r="AE483" s="179"/>
      <c r="AF483" s="179"/>
      <c r="AG483" s="179"/>
      <c r="AH483" s="81">
        <v>84289</v>
      </c>
      <c r="AI483" s="38"/>
      <c r="AJ483" s="38"/>
      <c r="AK483" s="81">
        <v>84309</v>
      </c>
      <c r="AL483" s="38"/>
      <c r="AM483" s="38"/>
      <c r="AN483" s="81">
        <v>84329</v>
      </c>
      <c r="AO483" s="38"/>
      <c r="AP483" s="38"/>
      <c r="AQ483" s="81">
        <v>84349</v>
      </c>
      <c r="AR483" s="38"/>
      <c r="AS483" s="38"/>
      <c r="AT483" s="81">
        <v>84369</v>
      </c>
      <c r="AU483" s="38"/>
      <c r="AV483" s="38"/>
      <c r="AW483" s="81">
        <v>79139</v>
      </c>
      <c r="AX483" s="38"/>
      <c r="AY483" s="38"/>
      <c r="AZ483" s="25">
        <v>116119</v>
      </c>
      <c r="BA483" s="38"/>
      <c r="BB483" s="38"/>
      <c r="BC483" s="25">
        <v>110429</v>
      </c>
      <c r="BD483" s="38"/>
      <c r="BE483" s="38"/>
      <c r="BF483" s="25"/>
      <c r="BG483" s="38"/>
      <c r="BH483" s="38"/>
      <c r="BI483" s="25"/>
      <c r="BJ483" s="38"/>
      <c r="BK483" s="38"/>
      <c r="BL483" s="25"/>
      <c r="BM483" s="38"/>
      <c r="BN483" s="38"/>
      <c r="BO483" s="25"/>
      <c r="BP483" s="38"/>
      <c r="BQ483" s="38"/>
    </row>
    <row r="484" spans="1:69" x14ac:dyDescent="0.2">
      <c r="A484" s="30" t="s">
        <v>24</v>
      </c>
      <c r="B484" s="30" t="s">
        <v>25</v>
      </c>
      <c r="C484" s="30">
        <f t="shared" si="7"/>
        <v>0</v>
      </c>
      <c r="D484" s="178"/>
      <c r="E484" s="179"/>
      <c r="F484" s="179"/>
      <c r="G484" s="179"/>
      <c r="H484" s="179"/>
      <c r="I484" s="179"/>
      <c r="J484" s="179"/>
      <c r="K484" s="179"/>
      <c r="L484" s="179"/>
      <c r="M484" s="179" t="s">
        <v>26</v>
      </c>
      <c r="N484" s="179" t="s">
        <v>26</v>
      </c>
      <c r="O484" s="179"/>
      <c r="P484" s="179"/>
      <c r="Q484" s="179"/>
      <c r="R484" s="179"/>
      <c r="S484" s="179"/>
      <c r="T484" s="179"/>
      <c r="U484" s="179"/>
      <c r="V484" s="180"/>
      <c r="W484" s="180"/>
      <c r="X484" s="179"/>
      <c r="Y484" s="179"/>
      <c r="Z484" s="179"/>
      <c r="AA484" s="78"/>
      <c r="AB484" s="179"/>
      <c r="AC484" s="179"/>
      <c r="AD484" s="81" t="s">
        <v>584</v>
      </c>
      <c r="AE484" s="179"/>
      <c r="AF484" s="179"/>
      <c r="AG484" s="179"/>
      <c r="AH484" s="81">
        <v>84289</v>
      </c>
      <c r="AI484" s="38"/>
      <c r="AJ484" s="38"/>
      <c r="AK484" s="81">
        <v>84309</v>
      </c>
      <c r="AL484" s="38"/>
      <c r="AM484" s="38"/>
      <c r="AN484" s="81">
        <v>84329</v>
      </c>
      <c r="AO484" s="38"/>
      <c r="AP484" s="38"/>
      <c r="AQ484" s="81">
        <v>84349</v>
      </c>
      <c r="AR484" s="38"/>
      <c r="AS484" s="38"/>
      <c r="AT484" s="81">
        <v>84369</v>
      </c>
      <c r="AU484" s="38"/>
      <c r="AV484" s="38"/>
      <c r="AW484" s="81">
        <v>79139</v>
      </c>
      <c r="AX484" s="38"/>
      <c r="AY484" s="38"/>
      <c r="AZ484" s="25">
        <v>116119</v>
      </c>
      <c r="BA484" s="38"/>
      <c r="BB484" s="38"/>
      <c r="BC484" s="25">
        <v>110429</v>
      </c>
      <c r="BD484" s="38"/>
      <c r="BE484" s="38"/>
      <c r="BF484" s="25"/>
      <c r="BG484" s="38"/>
      <c r="BH484" s="38"/>
      <c r="BI484" s="25"/>
      <c r="BJ484" s="38"/>
      <c r="BK484" s="38"/>
      <c r="BL484" s="25"/>
      <c r="BM484" s="38"/>
      <c r="BN484" s="38"/>
      <c r="BO484" s="25"/>
      <c r="BP484" s="38"/>
      <c r="BQ484" s="38"/>
    </row>
    <row r="485" spans="1:69" x14ac:dyDescent="0.2">
      <c r="A485" s="30" t="s">
        <v>24</v>
      </c>
      <c r="B485" s="30" t="s">
        <v>25</v>
      </c>
      <c r="C485" s="30">
        <f t="shared" si="7"/>
        <v>0</v>
      </c>
      <c r="D485" s="178"/>
      <c r="E485" s="179"/>
      <c r="F485" s="179"/>
      <c r="G485" s="179"/>
      <c r="H485" s="179"/>
      <c r="I485" s="179"/>
      <c r="J485" s="179"/>
      <c r="K485" s="179"/>
      <c r="L485" s="179"/>
      <c r="M485" s="179" t="s">
        <v>26</v>
      </c>
      <c r="N485" s="179" t="s">
        <v>26</v>
      </c>
      <c r="O485" s="179"/>
      <c r="P485" s="179"/>
      <c r="Q485" s="179"/>
      <c r="R485" s="179"/>
      <c r="S485" s="179"/>
      <c r="T485" s="179"/>
      <c r="U485" s="179"/>
      <c r="V485" s="180"/>
      <c r="W485" s="180"/>
      <c r="X485" s="179"/>
      <c r="Y485" s="179"/>
      <c r="Z485" s="179"/>
      <c r="AA485" s="78"/>
      <c r="AB485" s="179"/>
      <c r="AC485" s="179"/>
      <c r="AD485" s="81" t="s">
        <v>584</v>
      </c>
      <c r="AE485" s="179"/>
      <c r="AF485" s="179"/>
      <c r="AG485" s="179"/>
      <c r="AH485" s="81">
        <v>84289</v>
      </c>
      <c r="AI485" s="38"/>
      <c r="AJ485" s="38"/>
      <c r="AK485" s="81">
        <v>84309</v>
      </c>
      <c r="AL485" s="38"/>
      <c r="AM485" s="38"/>
      <c r="AN485" s="81">
        <v>84329</v>
      </c>
      <c r="AO485" s="38"/>
      <c r="AP485" s="38"/>
      <c r="AQ485" s="81">
        <v>84349</v>
      </c>
      <c r="AR485" s="38"/>
      <c r="AS485" s="38"/>
      <c r="AT485" s="81">
        <v>84369</v>
      </c>
      <c r="AU485" s="38"/>
      <c r="AV485" s="38"/>
      <c r="AW485" s="81">
        <v>79139</v>
      </c>
      <c r="AX485" s="38"/>
      <c r="AY485" s="38"/>
      <c r="AZ485" s="25">
        <v>116119</v>
      </c>
      <c r="BA485" s="38"/>
      <c r="BB485" s="38"/>
      <c r="BC485" s="25">
        <v>110429</v>
      </c>
      <c r="BD485" s="38"/>
      <c r="BE485" s="38"/>
      <c r="BF485" s="25"/>
      <c r="BG485" s="38"/>
      <c r="BH485" s="38"/>
      <c r="BI485" s="25"/>
      <c r="BJ485" s="38"/>
      <c r="BK485" s="38"/>
      <c r="BL485" s="25"/>
      <c r="BM485" s="38"/>
      <c r="BN485" s="38"/>
      <c r="BO485" s="25"/>
      <c r="BP485" s="38"/>
      <c r="BQ485" s="38"/>
    </row>
    <row r="486" spans="1:69" x14ac:dyDescent="0.2">
      <c r="A486" s="30" t="s">
        <v>24</v>
      </c>
      <c r="B486" s="30" t="s">
        <v>25</v>
      </c>
      <c r="C486" s="30">
        <f t="shared" si="7"/>
        <v>0</v>
      </c>
      <c r="D486" s="178"/>
      <c r="E486" s="179"/>
      <c r="F486" s="179"/>
      <c r="G486" s="179"/>
      <c r="H486" s="179"/>
      <c r="I486" s="179"/>
      <c r="J486" s="179"/>
      <c r="K486" s="179"/>
      <c r="L486" s="179"/>
      <c r="M486" s="179" t="s">
        <v>26</v>
      </c>
      <c r="N486" s="179" t="s">
        <v>26</v>
      </c>
      <c r="O486" s="179"/>
      <c r="P486" s="179"/>
      <c r="Q486" s="179"/>
      <c r="R486" s="179"/>
      <c r="S486" s="179"/>
      <c r="T486" s="179"/>
      <c r="U486" s="179"/>
      <c r="V486" s="180"/>
      <c r="W486" s="180"/>
      <c r="X486" s="179"/>
      <c r="Y486" s="179"/>
      <c r="Z486" s="179"/>
      <c r="AA486" s="78"/>
      <c r="AB486" s="179"/>
      <c r="AC486" s="179"/>
      <c r="AD486" s="81" t="s">
        <v>584</v>
      </c>
      <c r="AE486" s="179"/>
      <c r="AF486" s="179"/>
      <c r="AG486" s="179"/>
      <c r="AH486" s="81">
        <v>84289</v>
      </c>
      <c r="AI486" s="38"/>
      <c r="AJ486" s="38"/>
      <c r="AK486" s="81">
        <v>84309</v>
      </c>
      <c r="AL486" s="38"/>
      <c r="AM486" s="38"/>
      <c r="AN486" s="81">
        <v>84329</v>
      </c>
      <c r="AO486" s="38"/>
      <c r="AP486" s="38"/>
      <c r="AQ486" s="81">
        <v>84349</v>
      </c>
      <c r="AR486" s="38"/>
      <c r="AS486" s="38"/>
      <c r="AT486" s="81">
        <v>84369</v>
      </c>
      <c r="AU486" s="38"/>
      <c r="AV486" s="38"/>
      <c r="AW486" s="81">
        <v>79139</v>
      </c>
      <c r="AX486" s="38"/>
      <c r="AY486" s="38"/>
      <c r="AZ486" s="25">
        <v>116119</v>
      </c>
      <c r="BA486" s="38"/>
      <c r="BB486" s="38"/>
      <c r="BC486" s="25">
        <v>110429</v>
      </c>
      <c r="BD486" s="38"/>
      <c r="BE486" s="38"/>
      <c r="BF486" s="25"/>
      <c r="BG486" s="38"/>
      <c r="BH486" s="38"/>
      <c r="BI486" s="25"/>
      <c r="BJ486" s="38"/>
      <c r="BK486" s="38"/>
      <c r="BL486" s="25"/>
      <c r="BM486" s="38"/>
      <c r="BN486" s="38"/>
      <c r="BO486" s="25"/>
      <c r="BP486" s="38"/>
      <c r="BQ486" s="38"/>
    </row>
    <row r="487" spans="1:69" x14ac:dyDescent="0.2">
      <c r="A487" s="30" t="s">
        <v>24</v>
      </c>
      <c r="B487" s="30" t="s">
        <v>25</v>
      </c>
      <c r="C487" s="30">
        <f t="shared" si="7"/>
        <v>0</v>
      </c>
      <c r="D487" s="178"/>
      <c r="E487" s="179"/>
      <c r="F487" s="179"/>
      <c r="G487" s="179"/>
      <c r="H487" s="179"/>
      <c r="I487" s="179"/>
      <c r="J487" s="179"/>
      <c r="K487" s="179"/>
      <c r="L487" s="179"/>
      <c r="M487" s="179" t="s">
        <v>26</v>
      </c>
      <c r="N487" s="179" t="s">
        <v>26</v>
      </c>
      <c r="O487" s="179"/>
      <c r="P487" s="179"/>
      <c r="Q487" s="179"/>
      <c r="R487" s="179"/>
      <c r="S487" s="179"/>
      <c r="T487" s="179"/>
      <c r="U487" s="179"/>
      <c r="V487" s="180"/>
      <c r="W487" s="180"/>
      <c r="X487" s="179"/>
      <c r="Y487" s="179"/>
      <c r="Z487" s="179"/>
      <c r="AA487" s="78"/>
      <c r="AB487" s="179"/>
      <c r="AC487" s="179"/>
      <c r="AD487" s="81" t="s">
        <v>584</v>
      </c>
      <c r="AE487" s="179"/>
      <c r="AF487" s="179"/>
      <c r="AG487" s="179"/>
      <c r="AH487" s="81">
        <v>84289</v>
      </c>
      <c r="AI487" s="38"/>
      <c r="AJ487" s="38"/>
      <c r="AK487" s="81">
        <v>84309</v>
      </c>
      <c r="AL487" s="38"/>
      <c r="AM487" s="38"/>
      <c r="AN487" s="81">
        <v>84329</v>
      </c>
      <c r="AO487" s="38"/>
      <c r="AP487" s="38"/>
      <c r="AQ487" s="81">
        <v>84349</v>
      </c>
      <c r="AR487" s="38"/>
      <c r="AS487" s="38"/>
      <c r="AT487" s="81">
        <v>84369</v>
      </c>
      <c r="AU487" s="38"/>
      <c r="AV487" s="38"/>
      <c r="AW487" s="81">
        <v>79139</v>
      </c>
      <c r="AX487" s="38"/>
      <c r="AY487" s="38"/>
      <c r="AZ487" s="25">
        <v>116119</v>
      </c>
      <c r="BA487" s="38"/>
      <c r="BB487" s="38"/>
      <c r="BC487" s="25">
        <v>110429</v>
      </c>
      <c r="BD487" s="38"/>
      <c r="BE487" s="38"/>
      <c r="BF487" s="25"/>
      <c r="BG487" s="38"/>
      <c r="BH487" s="38"/>
      <c r="BI487" s="25"/>
      <c r="BJ487" s="38"/>
      <c r="BK487" s="38"/>
      <c r="BL487" s="25"/>
      <c r="BM487" s="38"/>
      <c r="BN487" s="38"/>
      <c r="BO487" s="25"/>
      <c r="BP487" s="38"/>
      <c r="BQ487" s="38"/>
    </row>
    <row r="488" spans="1:69" x14ac:dyDescent="0.2">
      <c r="A488" s="30" t="s">
        <v>24</v>
      </c>
      <c r="B488" s="30" t="s">
        <v>25</v>
      </c>
      <c r="C488" s="30">
        <f t="shared" si="7"/>
        <v>0</v>
      </c>
      <c r="D488" s="178"/>
      <c r="E488" s="179"/>
      <c r="F488" s="179"/>
      <c r="G488" s="179"/>
      <c r="H488" s="179"/>
      <c r="I488" s="179"/>
      <c r="J488" s="179"/>
      <c r="K488" s="179"/>
      <c r="L488" s="179"/>
      <c r="M488" s="179" t="s">
        <v>26</v>
      </c>
      <c r="N488" s="179" t="s">
        <v>26</v>
      </c>
      <c r="O488" s="179"/>
      <c r="P488" s="179"/>
      <c r="Q488" s="179"/>
      <c r="R488" s="179"/>
      <c r="S488" s="179"/>
      <c r="T488" s="179"/>
      <c r="U488" s="179"/>
      <c r="V488" s="180"/>
      <c r="W488" s="180"/>
      <c r="X488" s="179"/>
      <c r="Y488" s="179"/>
      <c r="Z488" s="179"/>
      <c r="AA488" s="78"/>
      <c r="AB488" s="179"/>
      <c r="AC488" s="179"/>
      <c r="AD488" s="81" t="s">
        <v>584</v>
      </c>
      <c r="AE488" s="179"/>
      <c r="AF488" s="179"/>
      <c r="AG488" s="179"/>
      <c r="AH488" s="81">
        <v>84289</v>
      </c>
      <c r="AI488" s="38"/>
      <c r="AJ488" s="38"/>
      <c r="AK488" s="81">
        <v>84309</v>
      </c>
      <c r="AL488" s="38"/>
      <c r="AM488" s="38"/>
      <c r="AN488" s="81">
        <v>84329</v>
      </c>
      <c r="AO488" s="38"/>
      <c r="AP488" s="38"/>
      <c r="AQ488" s="81">
        <v>84349</v>
      </c>
      <c r="AR488" s="38"/>
      <c r="AS488" s="38"/>
      <c r="AT488" s="81">
        <v>84369</v>
      </c>
      <c r="AU488" s="38"/>
      <c r="AV488" s="38"/>
      <c r="AW488" s="81">
        <v>79139</v>
      </c>
      <c r="AX488" s="38"/>
      <c r="AY488" s="38"/>
      <c r="AZ488" s="25">
        <v>116119</v>
      </c>
      <c r="BA488" s="38"/>
      <c r="BB488" s="38"/>
      <c r="BC488" s="25">
        <v>110429</v>
      </c>
      <c r="BD488" s="38"/>
      <c r="BE488" s="38"/>
      <c r="BF488" s="25"/>
      <c r="BG488" s="38"/>
      <c r="BH488" s="38"/>
      <c r="BI488" s="25"/>
      <c r="BJ488" s="38"/>
      <c r="BK488" s="38"/>
      <c r="BL488" s="25"/>
      <c r="BM488" s="38"/>
      <c r="BN488" s="38"/>
      <c r="BO488" s="25"/>
      <c r="BP488" s="38"/>
      <c r="BQ488" s="38"/>
    </row>
    <row r="489" spans="1:69" x14ac:dyDescent="0.2">
      <c r="A489" s="30" t="s">
        <v>24</v>
      </c>
      <c r="B489" s="30" t="s">
        <v>25</v>
      </c>
      <c r="C489" s="30">
        <f t="shared" si="7"/>
        <v>0</v>
      </c>
      <c r="D489" s="178"/>
      <c r="E489" s="179"/>
      <c r="F489" s="179"/>
      <c r="G489" s="179"/>
      <c r="H489" s="179"/>
      <c r="I489" s="179"/>
      <c r="J489" s="179"/>
      <c r="K489" s="179"/>
      <c r="L489" s="179"/>
      <c r="M489" s="179" t="s">
        <v>26</v>
      </c>
      <c r="N489" s="179" t="s">
        <v>26</v>
      </c>
      <c r="O489" s="179"/>
      <c r="P489" s="179"/>
      <c r="Q489" s="179"/>
      <c r="R489" s="179"/>
      <c r="S489" s="179"/>
      <c r="T489" s="179"/>
      <c r="U489" s="179"/>
      <c r="V489" s="180"/>
      <c r="W489" s="180"/>
      <c r="X489" s="179"/>
      <c r="Y489" s="179"/>
      <c r="Z489" s="179"/>
      <c r="AA489" s="78"/>
      <c r="AB489" s="179"/>
      <c r="AC489" s="179"/>
      <c r="AD489" s="81" t="s">
        <v>584</v>
      </c>
      <c r="AE489" s="179"/>
      <c r="AF489" s="179"/>
      <c r="AG489" s="179"/>
      <c r="AH489" s="81">
        <v>84289</v>
      </c>
      <c r="AI489" s="38"/>
      <c r="AJ489" s="38"/>
      <c r="AK489" s="81">
        <v>84309</v>
      </c>
      <c r="AL489" s="38"/>
      <c r="AM489" s="38"/>
      <c r="AN489" s="81">
        <v>84329</v>
      </c>
      <c r="AO489" s="38"/>
      <c r="AP489" s="38"/>
      <c r="AQ489" s="81">
        <v>84349</v>
      </c>
      <c r="AR489" s="38"/>
      <c r="AS489" s="38"/>
      <c r="AT489" s="81">
        <v>84369</v>
      </c>
      <c r="AU489" s="38"/>
      <c r="AV489" s="38"/>
      <c r="AW489" s="81">
        <v>79139</v>
      </c>
      <c r="AX489" s="38"/>
      <c r="AY489" s="38"/>
      <c r="AZ489" s="25">
        <v>116119</v>
      </c>
      <c r="BA489" s="38"/>
      <c r="BB489" s="38"/>
      <c r="BC489" s="25">
        <v>110429</v>
      </c>
      <c r="BD489" s="38"/>
      <c r="BE489" s="38"/>
      <c r="BF489" s="25"/>
      <c r="BG489" s="38"/>
      <c r="BH489" s="38"/>
      <c r="BI489" s="25"/>
      <c r="BJ489" s="38"/>
      <c r="BK489" s="38"/>
      <c r="BL489" s="25"/>
      <c r="BM489" s="38"/>
      <c r="BN489" s="38"/>
      <c r="BO489" s="25"/>
      <c r="BP489" s="38"/>
      <c r="BQ489" s="38"/>
    </row>
    <row r="490" spans="1:69" x14ac:dyDescent="0.2">
      <c r="A490" s="30" t="s">
        <v>24</v>
      </c>
      <c r="B490" s="30" t="s">
        <v>25</v>
      </c>
      <c r="C490" s="30">
        <f t="shared" si="7"/>
        <v>0</v>
      </c>
      <c r="D490" s="178"/>
      <c r="E490" s="179"/>
      <c r="F490" s="179"/>
      <c r="G490" s="179"/>
      <c r="H490" s="179"/>
      <c r="I490" s="179"/>
      <c r="J490" s="179"/>
      <c r="K490" s="179"/>
      <c r="L490" s="179"/>
      <c r="M490" s="179" t="s">
        <v>26</v>
      </c>
      <c r="N490" s="179" t="s">
        <v>26</v>
      </c>
      <c r="O490" s="179"/>
      <c r="P490" s="179"/>
      <c r="Q490" s="179"/>
      <c r="R490" s="179"/>
      <c r="S490" s="179"/>
      <c r="T490" s="179"/>
      <c r="U490" s="179"/>
      <c r="V490" s="180"/>
      <c r="W490" s="180"/>
      <c r="X490" s="179"/>
      <c r="Y490" s="179"/>
      <c r="Z490" s="179"/>
      <c r="AA490" s="78"/>
      <c r="AB490" s="179"/>
      <c r="AC490" s="179"/>
      <c r="AD490" s="81" t="s">
        <v>584</v>
      </c>
      <c r="AE490" s="179"/>
      <c r="AF490" s="179"/>
      <c r="AG490" s="179"/>
      <c r="AH490" s="81">
        <v>84289</v>
      </c>
      <c r="AI490" s="38"/>
      <c r="AJ490" s="38"/>
      <c r="AK490" s="81">
        <v>84309</v>
      </c>
      <c r="AL490" s="38"/>
      <c r="AM490" s="38"/>
      <c r="AN490" s="81">
        <v>84329</v>
      </c>
      <c r="AO490" s="38"/>
      <c r="AP490" s="38"/>
      <c r="AQ490" s="81">
        <v>84349</v>
      </c>
      <c r="AR490" s="38"/>
      <c r="AS490" s="38"/>
      <c r="AT490" s="81">
        <v>84369</v>
      </c>
      <c r="AU490" s="38"/>
      <c r="AV490" s="38"/>
      <c r="AW490" s="81">
        <v>79139</v>
      </c>
      <c r="AX490" s="38"/>
      <c r="AY490" s="38"/>
      <c r="AZ490" s="25">
        <v>116119</v>
      </c>
      <c r="BA490" s="38"/>
      <c r="BB490" s="38"/>
      <c r="BC490" s="25">
        <v>110429</v>
      </c>
      <c r="BD490" s="38"/>
      <c r="BE490" s="38"/>
      <c r="BF490" s="25"/>
      <c r="BG490" s="38"/>
      <c r="BH490" s="38"/>
      <c r="BI490" s="25"/>
      <c r="BJ490" s="38"/>
      <c r="BK490" s="38"/>
      <c r="BL490" s="25"/>
      <c r="BM490" s="38"/>
      <c r="BN490" s="38"/>
      <c r="BO490" s="25"/>
      <c r="BP490" s="38"/>
      <c r="BQ490" s="38"/>
    </row>
    <row r="491" spans="1:69" x14ac:dyDescent="0.2">
      <c r="A491" s="30" t="s">
        <v>24</v>
      </c>
      <c r="B491" s="30" t="s">
        <v>25</v>
      </c>
      <c r="C491" s="30">
        <f t="shared" si="7"/>
        <v>0</v>
      </c>
      <c r="D491" s="178"/>
      <c r="E491" s="179"/>
      <c r="F491" s="179"/>
      <c r="G491" s="179"/>
      <c r="H491" s="179"/>
      <c r="I491" s="179"/>
      <c r="J491" s="179"/>
      <c r="K491" s="179"/>
      <c r="L491" s="179"/>
      <c r="M491" s="179" t="s">
        <v>26</v>
      </c>
      <c r="N491" s="179" t="s">
        <v>26</v>
      </c>
      <c r="O491" s="179"/>
      <c r="P491" s="179"/>
      <c r="Q491" s="179"/>
      <c r="R491" s="179"/>
      <c r="S491" s="179"/>
      <c r="T491" s="179"/>
      <c r="U491" s="179"/>
      <c r="V491" s="180"/>
      <c r="W491" s="180"/>
      <c r="X491" s="179"/>
      <c r="Y491" s="179"/>
      <c r="Z491" s="179"/>
      <c r="AA491" s="78"/>
      <c r="AB491" s="179"/>
      <c r="AC491" s="179"/>
      <c r="AD491" s="81" t="s">
        <v>584</v>
      </c>
      <c r="AE491" s="179"/>
      <c r="AF491" s="179"/>
      <c r="AG491" s="179"/>
      <c r="AH491" s="81">
        <v>84289</v>
      </c>
      <c r="AI491" s="38"/>
      <c r="AJ491" s="38"/>
      <c r="AK491" s="81">
        <v>84309</v>
      </c>
      <c r="AL491" s="38"/>
      <c r="AM491" s="38"/>
      <c r="AN491" s="81">
        <v>84329</v>
      </c>
      <c r="AO491" s="38"/>
      <c r="AP491" s="38"/>
      <c r="AQ491" s="81">
        <v>84349</v>
      </c>
      <c r="AR491" s="38"/>
      <c r="AS491" s="38"/>
      <c r="AT491" s="81">
        <v>84369</v>
      </c>
      <c r="AU491" s="38"/>
      <c r="AV491" s="38"/>
      <c r="AW491" s="81">
        <v>79139</v>
      </c>
      <c r="AX491" s="38"/>
      <c r="AY491" s="38"/>
      <c r="AZ491" s="25">
        <v>116119</v>
      </c>
      <c r="BA491" s="38"/>
      <c r="BB491" s="38"/>
      <c r="BC491" s="25">
        <v>110429</v>
      </c>
      <c r="BD491" s="38"/>
      <c r="BE491" s="38"/>
      <c r="BF491" s="25"/>
      <c r="BG491" s="38"/>
      <c r="BH491" s="38"/>
      <c r="BI491" s="25"/>
      <c r="BJ491" s="38"/>
      <c r="BK491" s="38"/>
      <c r="BL491" s="25"/>
      <c r="BM491" s="38"/>
      <c r="BN491" s="38"/>
      <c r="BO491" s="25"/>
      <c r="BP491" s="38"/>
      <c r="BQ491" s="38"/>
    </row>
    <row r="492" spans="1:69" x14ac:dyDescent="0.2">
      <c r="A492" s="30" t="s">
        <v>24</v>
      </c>
      <c r="B492" s="30" t="s">
        <v>25</v>
      </c>
      <c r="C492" s="30">
        <f t="shared" si="7"/>
        <v>0</v>
      </c>
      <c r="D492" s="178"/>
      <c r="E492" s="179"/>
      <c r="F492" s="179"/>
      <c r="G492" s="179"/>
      <c r="H492" s="179"/>
      <c r="I492" s="179"/>
      <c r="J492" s="179"/>
      <c r="K492" s="179"/>
      <c r="L492" s="179"/>
      <c r="M492" s="179" t="s">
        <v>26</v>
      </c>
      <c r="N492" s="179" t="s">
        <v>26</v>
      </c>
      <c r="O492" s="179"/>
      <c r="P492" s="179"/>
      <c r="Q492" s="179"/>
      <c r="R492" s="179"/>
      <c r="S492" s="179"/>
      <c r="T492" s="179"/>
      <c r="U492" s="179"/>
      <c r="V492" s="180"/>
      <c r="W492" s="180"/>
      <c r="X492" s="179"/>
      <c r="Y492" s="179"/>
      <c r="Z492" s="179"/>
      <c r="AA492" s="78"/>
      <c r="AB492" s="179"/>
      <c r="AC492" s="179"/>
      <c r="AD492" s="81" t="s">
        <v>584</v>
      </c>
      <c r="AE492" s="179"/>
      <c r="AF492" s="179"/>
      <c r="AG492" s="179"/>
      <c r="AH492" s="81">
        <v>84289</v>
      </c>
      <c r="AI492" s="38"/>
      <c r="AJ492" s="38"/>
      <c r="AK492" s="81">
        <v>84309</v>
      </c>
      <c r="AL492" s="38"/>
      <c r="AM492" s="38"/>
      <c r="AN492" s="81">
        <v>84329</v>
      </c>
      <c r="AO492" s="38"/>
      <c r="AP492" s="38"/>
      <c r="AQ492" s="81">
        <v>84349</v>
      </c>
      <c r="AR492" s="38"/>
      <c r="AS492" s="38"/>
      <c r="AT492" s="81">
        <v>84369</v>
      </c>
      <c r="AU492" s="38"/>
      <c r="AV492" s="38"/>
      <c r="AW492" s="81">
        <v>79139</v>
      </c>
      <c r="AX492" s="38"/>
      <c r="AY492" s="38"/>
      <c r="AZ492" s="25">
        <v>116119</v>
      </c>
      <c r="BA492" s="38"/>
      <c r="BB492" s="38"/>
      <c r="BC492" s="25">
        <v>110429</v>
      </c>
      <c r="BD492" s="38"/>
      <c r="BE492" s="38"/>
      <c r="BF492" s="25"/>
      <c r="BG492" s="38"/>
      <c r="BH492" s="38"/>
      <c r="BI492" s="25"/>
      <c r="BJ492" s="38"/>
      <c r="BK492" s="38"/>
      <c r="BL492" s="25"/>
      <c r="BM492" s="38"/>
      <c r="BN492" s="38"/>
      <c r="BO492" s="25"/>
      <c r="BP492" s="38"/>
      <c r="BQ492" s="38"/>
    </row>
    <row r="493" spans="1:69" x14ac:dyDescent="0.2">
      <c r="A493" s="30" t="s">
        <v>24</v>
      </c>
      <c r="B493" s="30" t="s">
        <v>25</v>
      </c>
      <c r="C493" s="30">
        <f t="shared" si="7"/>
        <v>0</v>
      </c>
      <c r="D493" s="178"/>
      <c r="E493" s="179"/>
      <c r="F493" s="179"/>
      <c r="G493" s="179"/>
      <c r="H493" s="179"/>
      <c r="I493" s="179"/>
      <c r="J493" s="179"/>
      <c r="K493" s="179"/>
      <c r="L493" s="179"/>
      <c r="M493" s="179" t="s">
        <v>26</v>
      </c>
      <c r="N493" s="179" t="s">
        <v>26</v>
      </c>
      <c r="O493" s="179"/>
      <c r="P493" s="179"/>
      <c r="Q493" s="179"/>
      <c r="R493" s="179"/>
      <c r="S493" s="179"/>
      <c r="T493" s="179"/>
      <c r="U493" s="179"/>
      <c r="V493" s="180"/>
      <c r="W493" s="180"/>
      <c r="X493" s="179"/>
      <c r="Y493" s="179"/>
      <c r="Z493" s="179"/>
      <c r="AA493" s="78"/>
      <c r="AB493" s="179"/>
      <c r="AC493" s="179"/>
      <c r="AD493" s="81" t="s">
        <v>584</v>
      </c>
      <c r="AE493" s="179"/>
      <c r="AF493" s="179"/>
      <c r="AG493" s="179"/>
      <c r="AH493" s="81">
        <v>84289</v>
      </c>
      <c r="AI493" s="38"/>
      <c r="AJ493" s="38"/>
      <c r="AK493" s="81">
        <v>84309</v>
      </c>
      <c r="AL493" s="38"/>
      <c r="AM493" s="38"/>
      <c r="AN493" s="81">
        <v>84329</v>
      </c>
      <c r="AO493" s="38"/>
      <c r="AP493" s="38"/>
      <c r="AQ493" s="81">
        <v>84349</v>
      </c>
      <c r="AR493" s="38"/>
      <c r="AS493" s="38"/>
      <c r="AT493" s="81">
        <v>84369</v>
      </c>
      <c r="AU493" s="38"/>
      <c r="AV493" s="38"/>
      <c r="AW493" s="81">
        <v>79139</v>
      </c>
      <c r="AX493" s="38"/>
      <c r="AY493" s="38"/>
      <c r="AZ493" s="25">
        <v>116119</v>
      </c>
      <c r="BA493" s="38"/>
      <c r="BB493" s="38"/>
      <c r="BC493" s="25">
        <v>110429</v>
      </c>
      <c r="BD493" s="38"/>
      <c r="BE493" s="38"/>
      <c r="BF493" s="25"/>
      <c r="BG493" s="38"/>
      <c r="BH493" s="38"/>
      <c r="BI493" s="25"/>
      <c r="BJ493" s="38"/>
      <c r="BK493" s="38"/>
      <c r="BL493" s="25"/>
      <c r="BM493" s="38"/>
      <c r="BN493" s="38"/>
      <c r="BO493" s="25"/>
      <c r="BP493" s="38"/>
      <c r="BQ493" s="38"/>
    </row>
    <row r="494" spans="1:69" x14ac:dyDescent="0.2">
      <c r="A494" s="30" t="s">
        <v>24</v>
      </c>
      <c r="B494" s="30" t="s">
        <v>25</v>
      </c>
      <c r="C494" s="30">
        <f t="shared" si="7"/>
        <v>0</v>
      </c>
      <c r="D494" s="178"/>
      <c r="E494" s="179"/>
      <c r="F494" s="179"/>
      <c r="G494" s="179"/>
      <c r="H494" s="179"/>
      <c r="I494" s="179"/>
      <c r="J494" s="179"/>
      <c r="K494" s="179"/>
      <c r="L494" s="179"/>
      <c r="M494" s="179" t="s">
        <v>26</v>
      </c>
      <c r="N494" s="179" t="s">
        <v>26</v>
      </c>
      <c r="O494" s="179"/>
      <c r="P494" s="179"/>
      <c r="Q494" s="179"/>
      <c r="R494" s="179"/>
      <c r="S494" s="179"/>
      <c r="T494" s="179"/>
      <c r="U494" s="179"/>
      <c r="V494" s="180"/>
      <c r="W494" s="180"/>
      <c r="X494" s="179"/>
      <c r="Y494" s="179"/>
      <c r="Z494" s="179"/>
      <c r="AA494" s="78"/>
      <c r="AB494" s="179"/>
      <c r="AC494" s="179"/>
      <c r="AD494" s="81" t="s">
        <v>584</v>
      </c>
      <c r="AE494" s="179"/>
      <c r="AF494" s="179"/>
      <c r="AG494" s="179"/>
      <c r="AH494" s="81">
        <v>84289</v>
      </c>
      <c r="AI494" s="38"/>
      <c r="AJ494" s="38"/>
      <c r="AK494" s="81">
        <v>84309</v>
      </c>
      <c r="AL494" s="38"/>
      <c r="AM494" s="38"/>
      <c r="AN494" s="81">
        <v>84329</v>
      </c>
      <c r="AO494" s="38"/>
      <c r="AP494" s="38"/>
      <c r="AQ494" s="81">
        <v>84349</v>
      </c>
      <c r="AR494" s="38"/>
      <c r="AS494" s="38"/>
      <c r="AT494" s="81">
        <v>84369</v>
      </c>
      <c r="AU494" s="38"/>
      <c r="AV494" s="38"/>
      <c r="AW494" s="81">
        <v>79139</v>
      </c>
      <c r="AX494" s="38"/>
      <c r="AY494" s="38"/>
      <c r="AZ494" s="25">
        <v>116119</v>
      </c>
      <c r="BA494" s="38"/>
      <c r="BB494" s="38"/>
      <c r="BC494" s="25">
        <v>110429</v>
      </c>
      <c r="BD494" s="38"/>
      <c r="BE494" s="38"/>
      <c r="BF494" s="25"/>
      <c r="BG494" s="38"/>
      <c r="BH494" s="38"/>
      <c r="BI494" s="25"/>
      <c r="BJ494" s="38"/>
      <c r="BK494" s="38"/>
      <c r="BL494" s="25"/>
      <c r="BM494" s="38"/>
      <c r="BN494" s="38"/>
      <c r="BO494" s="25"/>
      <c r="BP494" s="38"/>
      <c r="BQ494" s="38"/>
    </row>
    <row r="495" spans="1:69" x14ac:dyDescent="0.2">
      <c r="A495" s="30" t="s">
        <v>24</v>
      </c>
      <c r="B495" s="30" t="s">
        <v>25</v>
      </c>
      <c r="C495" s="30">
        <f t="shared" si="7"/>
        <v>0</v>
      </c>
      <c r="D495" s="178"/>
      <c r="E495" s="179"/>
      <c r="F495" s="179"/>
      <c r="G495" s="179"/>
      <c r="H495" s="179"/>
      <c r="I495" s="179"/>
      <c r="J495" s="179"/>
      <c r="K495" s="179"/>
      <c r="L495" s="179"/>
      <c r="M495" s="179" t="s">
        <v>26</v>
      </c>
      <c r="N495" s="179" t="s">
        <v>26</v>
      </c>
      <c r="O495" s="179"/>
      <c r="P495" s="179"/>
      <c r="Q495" s="179"/>
      <c r="R495" s="179"/>
      <c r="S495" s="179"/>
      <c r="T495" s="179"/>
      <c r="U495" s="179"/>
      <c r="V495" s="180"/>
      <c r="W495" s="180"/>
      <c r="X495" s="179"/>
      <c r="Y495" s="179"/>
      <c r="Z495" s="179"/>
      <c r="AA495" s="78"/>
      <c r="AB495" s="179"/>
      <c r="AC495" s="179"/>
      <c r="AD495" s="81" t="s">
        <v>584</v>
      </c>
      <c r="AE495" s="179"/>
      <c r="AF495" s="179"/>
      <c r="AG495" s="179"/>
      <c r="AH495" s="81">
        <v>84289</v>
      </c>
      <c r="AI495" s="38"/>
      <c r="AJ495" s="38"/>
      <c r="AK495" s="81">
        <v>84309</v>
      </c>
      <c r="AL495" s="38"/>
      <c r="AM495" s="38"/>
      <c r="AN495" s="81">
        <v>84329</v>
      </c>
      <c r="AO495" s="38"/>
      <c r="AP495" s="38"/>
      <c r="AQ495" s="81">
        <v>84349</v>
      </c>
      <c r="AR495" s="38"/>
      <c r="AS495" s="38"/>
      <c r="AT495" s="81">
        <v>84369</v>
      </c>
      <c r="AU495" s="38"/>
      <c r="AV495" s="38"/>
      <c r="AW495" s="81">
        <v>79139</v>
      </c>
      <c r="AX495" s="38"/>
      <c r="AY495" s="38"/>
      <c r="AZ495" s="25">
        <v>116119</v>
      </c>
      <c r="BA495" s="38"/>
      <c r="BB495" s="38"/>
      <c r="BC495" s="25">
        <v>110429</v>
      </c>
      <c r="BD495" s="38"/>
      <c r="BE495" s="38"/>
      <c r="BF495" s="25"/>
      <c r="BG495" s="38"/>
      <c r="BH495" s="38"/>
      <c r="BI495" s="25"/>
      <c r="BJ495" s="38"/>
      <c r="BK495" s="38"/>
      <c r="BL495" s="25"/>
      <c r="BM495" s="38"/>
      <c r="BN495" s="38"/>
      <c r="BO495" s="25"/>
      <c r="BP495" s="38"/>
      <c r="BQ495" s="38"/>
    </row>
    <row r="496" spans="1:69" x14ac:dyDescent="0.2">
      <c r="A496" s="30" t="s">
        <v>24</v>
      </c>
      <c r="B496" s="30" t="s">
        <v>25</v>
      </c>
      <c r="C496" s="30">
        <f t="shared" si="7"/>
        <v>0</v>
      </c>
      <c r="D496" s="178"/>
      <c r="E496" s="179"/>
      <c r="F496" s="179"/>
      <c r="G496" s="179"/>
      <c r="H496" s="179"/>
      <c r="I496" s="179"/>
      <c r="J496" s="179"/>
      <c r="K496" s="179"/>
      <c r="L496" s="179"/>
      <c r="M496" s="179" t="s">
        <v>26</v>
      </c>
      <c r="N496" s="179" t="s">
        <v>26</v>
      </c>
      <c r="O496" s="179"/>
      <c r="P496" s="179"/>
      <c r="Q496" s="179"/>
      <c r="R496" s="179"/>
      <c r="S496" s="179"/>
      <c r="T496" s="179"/>
      <c r="U496" s="179"/>
      <c r="V496" s="180"/>
      <c r="W496" s="180"/>
      <c r="X496" s="179"/>
      <c r="Y496" s="179"/>
      <c r="Z496" s="179"/>
      <c r="AA496" s="78"/>
      <c r="AB496" s="179"/>
      <c r="AC496" s="179"/>
      <c r="AD496" s="81" t="s">
        <v>584</v>
      </c>
      <c r="AE496" s="179"/>
      <c r="AF496" s="179"/>
      <c r="AG496" s="179"/>
      <c r="AH496" s="81">
        <v>84289</v>
      </c>
      <c r="AI496" s="38"/>
      <c r="AJ496" s="38"/>
      <c r="AK496" s="81">
        <v>84309</v>
      </c>
      <c r="AL496" s="38"/>
      <c r="AM496" s="38"/>
      <c r="AN496" s="81">
        <v>84329</v>
      </c>
      <c r="AO496" s="38"/>
      <c r="AP496" s="38"/>
      <c r="AQ496" s="81">
        <v>84349</v>
      </c>
      <c r="AR496" s="38"/>
      <c r="AS496" s="38"/>
      <c r="AT496" s="81">
        <v>84369</v>
      </c>
      <c r="AU496" s="38"/>
      <c r="AV496" s="38"/>
      <c r="AW496" s="81">
        <v>79139</v>
      </c>
      <c r="AX496" s="38"/>
      <c r="AY496" s="38"/>
      <c r="AZ496" s="25">
        <v>116119</v>
      </c>
      <c r="BA496" s="38"/>
      <c r="BB496" s="38"/>
      <c r="BC496" s="25">
        <v>110429</v>
      </c>
      <c r="BD496" s="38"/>
      <c r="BE496" s="38"/>
      <c r="BF496" s="25"/>
      <c r="BG496" s="38"/>
      <c r="BH496" s="38"/>
      <c r="BI496" s="25"/>
      <c r="BJ496" s="38"/>
      <c r="BK496" s="38"/>
      <c r="BL496" s="25"/>
      <c r="BM496" s="38"/>
      <c r="BN496" s="38"/>
      <c r="BO496" s="25"/>
      <c r="BP496" s="38"/>
      <c r="BQ496" s="38"/>
    </row>
    <row r="497" spans="1:69" x14ac:dyDescent="0.2">
      <c r="A497" s="30" t="s">
        <v>24</v>
      </c>
      <c r="B497" s="30" t="s">
        <v>25</v>
      </c>
      <c r="C497" s="30">
        <f t="shared" si="7"/>
        <v>0</v>
      </c>
      <c r="D497" s="178"/>
      <c r="E497" s="179"/>
      <c r="F497" s="179"/>
      <c r="G497" s="179"/>
      <c r="H497" s="179"/>
      <c r="I497" s="179"/>
      <c r="J497" s="179"/>
      <c r="K497" s="179"/>
      <c r="L497" s="179"/>
      <c r="M497" s="179" t="s">
        <v>26</v>
      </c>
      <c r="N497" s="179" t="s">
        <v>26</v>
      </c>
      <c r="O497" s="179"/>
      <c r="P497" s="179"/>
      <c r="Q497" s="179"/>
      <c r="R497" s="179"/>
      <c r="S497" s="179"/>
      <c r="T497" s="179"/>
      <c r="U497" s="179"/>
      <c r="V497" s="180"/>
      <c r="W497" s="180"/>
      <c r="X497" s="179"/>
      <c r="Y497" s="179"/>
      <c r="Z497" s="179"/>
      <c r="AA497" s="78"/>
      <c r="AB497" s="179"/>
      <c r="AC497" s="179"/>
      <c r="AD497" s="81" t="s">
        <v>584</v>
      </c>
      <c r="AE497" s="179"/>
      <c r="AF497" s="179"/>
      <c r="AG497" s="179"/>
      <c r="AH497" s="81">
        <v>84289</v>
      </c>
      <c r="AI497" s="38"/>
      <c r="AJ497" s="38"/>
      <c r="AK497" s="81">
        <v>84309</v>
      </c>
      <c r="AL497" s="38"/>
      <c r="AM497" s="38"/>
      <c r="AN497" s="81">
        <v>84329</v>
      </c>
      <c r="AO497" s="38"/>
      <c r="AP497" s="38"/>
      <c r="AQ497" s="81">
        <v>84349</v>
      </c>
      <c r="AR497" s="38"/>
      <c r="AS497" s="38"/>
      <c r="AT497" s="81">
        <v>84369</v>
      </c>
      <c r="AU497" s="38"/>
      <c r="AV497" s="38"/>
      <c r="AW497" s="81">
        <v>79139</v>
      </c>
      <c r="AX497" s="38"/>
      <c r="AY497" s="38"/>
      <c r="AZ497" s="25">
        <v>116119</v>
      </c>
      <c r="BA497" s="38"/>
      <c r="BB497" s="38"/>
      <c r="BC497" s="25">
        <v>110429</v>
      </c>
      <c r="BD497" s="38"/>
      <c r="BE497" s="38"/>
      <c r="BF497" s="25"/>
      <c r="BG497" s="38"/>
      <c r="BH497" s="38"/>
      <c r="BI497" s="25"/>
      <c r="BJ497" s="38"/>
      <c r="BK497" s="38"/>
      <c r="BL497" s="25"/>
      <c r="BM497" s="38"/>
      <c r="BN497" s="38"/>
      <c r="BO497" s="25"/>
      <c r="BP497" s="38"/>
      <c r="BQ497" s="38"/>
    </row>
    <row r="498" spans="1:69" x14ac:dyDescent="0.2">
      <c r="A498" s="30" t="s">
        <v>24</v>
      </c>
      <c r="B498" s="30" t="s">
        <v>25</v>
      </c>
      <c r="C498" s="30">
        <f t="shared" si="7"/>
        <v>0</v>
      </c>
      <c r="D498" s="178"/>
      <c r="E498" s="179"/>
      <c r="F498" s="179"/>
      <c r="G498" s="179"/>
      <c r="H498" s="179"/>
      <c r="I498" s="179"/>
      <c r="J498" s="179"/>
      <c r="K498" s="179"/>
      <c r="L498" s="179"/>
      <c r="M498" s="179" t="s">
        <v>26</v>
      </c>
      <c r="N498" s="179" t="s">
        <v>26</v>
      </c>
      <c r="O498" s="179"/>
      <c r="P498" s="179"/>
      <c r="Q498" s="179"/>
      <c r="R498" s="179"/>
      <c r="S498" s="179"/>
      <c r="T498" s="179"/>
      <c r="U498" s="179"/>
      <c r="V498" s="180"/>
      <c r="W498" s="180"/>
      <c r="X498" s="179"/>
      <c r="Y498" s="179"/>
      <c r="Z498" s="179"/>
      <c r="AA498" s="78"/>
      <c r="AB498" s="179"/>
      <c r="AC498" s="179"/>
      <c r="AD498" s="81" t="s">
        <v>584</v>
      </c>
      <c r="AE498" s="179"/>
      <c r="AF498" s="179"/>
      <c r="AG498" s="179"/>
      <c r="AH498" s="81">
        <v>84289</v>
      </c>
      <c r="AI498" s="38"/>
      <c r="AJ498" s="38"/>
      <c r="AK498" s="81">
        <v>84309</v>
      </c>
      <c r="AL498" s="38"/>
      <c r="AM498" s="38"/>
      <c r="AN498" s="81">
        <v>84329</v>
      </c>
      <c r="AO498" s="38"/>
      <c r="AP498" s="38"/>
      <c r="AQ498" s="81">
        <v>84349</v>
      </c>
      <c r="AR498" s="38"/>
      <c r="AS498" s="38"/>
      <c r="AT498" s="81">
        <v>84369</v>
      </c>
      <c r="AU498" s="38"/>
      <c r="AV498" s="38"/>
      <c r="AW498" s="81">
        <v>79139</v>
      </c>
      <c r="AX498" s="38"/>
      <c r="AY498" s="38"/>
      <c r="AZ498" s="25">
        <v>116119</v>
      </c>
      <c r="BA498" s="38"/>
      <c r="BB498" s="38"/>
      <c r="BC498" s="25">
        <v>110429</v>
      </c>
      <c r="BD498" s="38"/>
      <c r="BE498" s="38"/>
      <c r="BF498" s="25"/>
      <c r="BG498" s="38"/>
      <c r="BH498" s="38"/>
      <c r="BI498" s="25"/>
      <c r="BJ498" s="38"/>
      <c r="BK498" s="38"/>
      <c r="BL498" s="25"/>
      <c r="BM498" s="38"/>
      <c r="BN498" s="38"/>
      <c r="BO498" s="25"/>
      <c r="BP498" s="38"/>
      <c r="BQ498" s="38"/>
    </row>
    <row r="499" spans="1:69" x14ac:dyDescent="0.2">
      <c r="A499" s="30" t="s">
        <v>24</v>
      </c>
      <c r="B499" s="30" t="s">
        <v>25</v>
      </c>
      <c r="C499" s="30">
        <f t="shared" si="7"/>
        <v>0</v>
      </c>
      <c r="D499" s="178"/>
      <c r="E499" s="179"/>
      <c r="F499" s="179"/>
      <c r="G499" s="179"/>
      <c r="H499" s="179"/>
      <c r="I499" s="179"/>
      <c r="J499" s="179"/>
      <c r="K499" s="179"/>
      <c r="L499" s="179"/>
      <c r="M499" s="179" t="s">
        <v>26</v>
      </c>
      <c r="N499" s="179" t="s">
        <v>26</v>
      </c>
      <c r="O499" s="179"/>
      <c r="P499" s="179"/>
      <c r="Q499" s="179"/>
      <c r="R499" s="179"/>
      <c r="S499" s="179"/>
      <c r="T499" s="179"/>
      <c r="U499" s="179"/>
      <c r="V499" s="180"/>
      <c r="W499" s="180"/>
      <c r="X499" s="179"/>
      <c r="Y499" s="179"/>
      <c r="Z499" s="179"/>
      <c r="AA499" s="78"/>
      <c r="AB499" s="179"/>
      <c r="AC499" s="179"/>
      <c r="AD499" s="81" t="s">
        <v>584</v>
      </c>
      <c r="AE499" s="179"/>
      <c r="AF499" s="179"/>
      <c r="AG499" s="179"/>
      <c r="AH499" s="81">
        <v>84289</v>
      </c>
      <c r="AI499" s="38"/>
      <c r="AJ499" s="38"/>
      <c r="AK499" s="81">
        <v>84309</v>
      </c>
      <c r="AL499" s="38"/>
      <c r="AM499" s="38"/>
      <c r="AN499" s="81">
        <v>84329</v>
      </c>
      <c r="AO499" s="38"/>
      <c r="AP499" s="38"/>
      <c r="AQ499" s="81">
        <v>84349</v>
      </c>
      <c r="AR499" s="38"/>
      <c r="AS499" s="38"/>
      <c r="AT499" s="81">
        <v>84369</v>
      </c>
      <c r="AU499" s="38"/>
      <c r="AV499" s="38"/>
      <c r="AW499" s="81">
        <v>79139</v>
      </c>
      <c r="AX499" s="38"/>
      <c r="AY499" s="38"/>
      <c r="AZ499" s="25">
        <v>116119</v>
      </c>
      <c r="BA499" s="38"/>
      <c r="BB499" s="38"/>
      <c r="BC499" s="25">
        <v>110429</v>
      </c>
      <c r="BD499" s="38"/>
      <c r="BE499" s="38"/>
      <c r="BF499" s="25"/>
      <c r="BG499" s="38"/>
      <c r="BH499" s="38"/>
      <c r="BI499" s="25"/>
      <c r="BJ499" s="38"/>
      <c r="BK499" s="38"/>
      <c r="BL499" s="25"/>
      <c r="BM499" s="38"/>
      <c r="BN499" s="38"/>
      <c r="BO499" s="25"/>
      <c r="BP499" s="38"/>
      <c r="BQ499" s="38"/>
    </row>
    <row r="500" spans="1:69" x14ac:dyDescent="0.2">
      <c r="A500" s="30" t="s">
        <v>24</v>
      </c>
      <c r="B500" s="30" t="s">
        <v>25</v>
      </c>
      <c r="C500" s="30">
        <f t="shared" si="7"/>
        <v>0</v>
      </c>
      <c r="D500" s="178"/>
      <c r="E500" s="179"/>
      <c r="F500" s="179"/>
      <c r="G500" s="179"/>
      <c r="H500" s="179"/>
      <c r="I500" s="179"/>
      <c r="J500" s="179"/>
      <c r="K500" s="179"/>
      <c r="L500" s="179"/>
      <c r="M500" s="179" t="s">
        <v>26</v>
      </c>
      <c r="N500" s="179" t="s">
        <v>26</v>
      </c>
      <c r="O500" s="179"/>
      <c r="P500" s="179"/>
      <c r="Q500" s="179"/>
      <c r="R500" s="179"/>
      <c r="S500" s="179"/>
      <c r="T500" s="179"/>
      <c r="U500" s="179"/>
      <c r="V500" s="180"/>
      <c r="W500" s="180"/>
      <c r="X500" s="179"/>
      <c r="Y500" s="179"/>
      <c r="Z500" s="179"/>
      <c r="AA500" s="78"/>
      <c r="AB500" s="179"/>
      <c r="AC500" s="179"/>
      <c r="AD500" s="81" t="s">
        <v>584</v>
      </c>
      <c r="AE500" s="179"/>
      <c r="AF500" s="179"/>
      <c r="AG500" s="179"/>
      <c r="AH500" s="81">
        <v>84289</v>
      </c>
      <c r="AI500" s="38"/>
      <c r="AJ500" s="38"/>
      <c r="AK500" s="81">
        <v>84309</v>
      </c>
      <c r="AL500" s="38"/>
      <c r="AM500" s="38"/>
      <c r="AN500" s="81">
        <v>84329</v>
      </c>
      <c r="AO500" s="38"/>
      <c r="AP500" s="38"/>
      <c r="AQ500" s="81">
        <v>84349</v>
      </c>
      <c r="AR500" s="38"/>
      <c r="AS500" s="38"/>
      <c r="AT500" s="81">
        <v>84369</v>
      </c>
      <c r="AU500" s="38"/>
      <c r="AV500" s="38"/>
      <c r="AW500" s="81">
        <v>79139</v>
      </c>
      <c r="AX500" s="38"/>
      <c r="AY500" s="38"/>
      <c r="AZ500" s="25">
        <v>116119</v>
      </c>
      <c r="BA500" s="38"/>
      <c r="BB500" s="38"/>
      <c r="BC500" s="25">
        <v>110429</v>
      </c>
      <c r="BD500" s="38"/>
      <c r="BE500" s="38"/>
      <c r="BF500" s="25"/>
      <c r="BG500" s="38"/>
      <c r="BH500" s="38"/>
      <c r="BI500" s="25"/>
      <c r="BJ500" s="38"/>
      <c r="BK500" s="38"/>
      <c r="BL500" s="25"/>
      <c r="BM500" s="38"/>
      <c r="BN500" s="38"/>
      <c r="BO500" s="25"/>
      <c r="BP500" s="38"/>
      <c r="BQ500" s="38"/>
    </row>
    <row r="501" spans="1:69" x14ac:dyDescent="0.2">
      <c r="A501" s="30" t="s">
        <v>24</v>
      </c>
      <c r="B501" s="30" t="s">
        <v>25</v>
      </c>
      <c r="C501" s="30">
        <f t="shared" si="7"/>
        <v>0</v>
      </c>
      <c r="D501" s="178"/>
      <c r="E501" s="179"/>
      <c r="F501" s="179"/>
      <c r="G501" s="179"/>
      <c r="H501" s="179"/>
      <c r="I501" s="179"/>
      <c r="J501" s="179"/>
      <c r="K501" s="179"/>
      <c r="L501" s="179"/>
      <c r="M501" s="179" t="s">
        <v>26</v>
      </c>
      <c r="N501" s="179" t="s">
        <v>26</v>
      </c>
      <c r="O501" s="179"/>
      <c r="P501" s="179"/>
      <c r="Q501" s="179"/>
      <c r="R501" s="179"/>
      <c r="S501" s="179"/>
      <c r="T501" s="179"/>
      <c r="U501" s="179"/>
      <c r="V501" s="180"/>
      <c r="W501" s="180"/>
      <c r="X501" s="179"/>
      <c r="Y501" s="179"/>
      <c r="Z501" s="179"/>
      <c r="AA501" s="78"/>
      <c r="AB501" s="179"/>
      <c r="AC501" s="179"/>
      <c r="AD501" s="81" t="s">
        <v>584</v>
      </c>
      <c r="AE501" s="179"/>
      <c r="AF501" s="179"/>
      <c r="AG501" s="179"/>
      <c r="AH501" s="81">
        <v>84289</v>
      </c>
      <c r="AI501" s="38"/>
      <c r="AJ501" s="38"/>
      <c r="AK501" s="81">
        <v>84309</v>
      </c>
      <c r="AL501" s="38"/>
      <c r="AM501" s="38"/>
      <c r="AN501" s="81">
        <v>84329</v>
      </c>
      <c r="AO501" s="38"/>
      <c r="AP501" s="38"/>
      <c r="AQ501" s="81">
        <v>84349</v>
      </c>
      <c r="AR501" s="38"/>
      <c r="AS501" s="38"/>
      <c r="AT501" s="81">
        <v>84369</v>
      </c>
      <c r="AU501" s="38"/>
      <c r="AV501" s="38"/>
      <c r="AW501" s="81">
        <v>79139</v>
      </c>
      <c r="AX501" s="38"/>
      <c r="AY501" s="38"/>
      <c r="AZ501" s="25">
        <v>116119</v>
      </c>
      <c r="BA501" s="38"/>
      <c r="BB501" s="38"/>
      <c r="BC501" s="25">
        <v>110429</v>
      </c>
      <c r="BD501" s="38"/>
      <c r="BE501" s="38"/>
      <c r="BF501" s="25"/>
      <c r="BG501" s="38"/>
      <c r="BH501" s="38"/>
      <c r="BI501" s="25"/>
      <c r="BJ501" s="38"/>
      <c r="BK501" s="38"/>
      <c r="BL501" s="25"/>
      <c r="BM501" s="38"/>
      <c r="BN501" s="38"/>
      <c r="BO501" s="25"/>
      <c r="BP501" s="38"/>
      <c r="BQ501" s="38"/>
    </row>
    <row r="502" spans="1:69" x14ac:dyDescent="0.2">
      <c r="A502" s="30" t="s">
        <v>24</v>
      </c>
      <c r="B502" s="30" t="s">
        <v>25</v>
      </c>
      <c r="C502" s="30">
        <f t="shared" si="7"/>
        <v>0</v>
      </c>
      <c r="D502" s="178"/>
      <c r="E502" s="179"/>
      <c r="F502" s="179"/>
      <c r="G502" s="179"/>
      <c r="H502" s="179"/>
      <c r="I502" s="179"/>
      <c r="J502" s="179"/>
      <c r="K502" s="179"/>
      <c r="L502" s="179"/>
      <c r="M502" s="179" t="s">
        <v>26</v>
      </c>
      <c r="N502" s="179" t="s">
        <v>26</v>
      </c>
      <c r="O502" s="179"/>
      <c r="P502" s="179"/>
      <c r="Q502" s="179"/>
      <c r="R502" s="179"/>
      <c r="S502" s="179"/>
      <c r="T502" s="179"/>
      <c r="U502" s="179"/>
      <c r="V502" s="180"/>
      <c r="W502" s="180"/>
      <c r="X502" s="179"/>
      <c r="Y502" s="179"/>
      <c r="Z502" s="179"/>
      <c r="AA502" s="78"/>
      <c r="AB502" s="179"/>
      <c r="AC502" s="179"/>
      <c r="AD502" s="81" t="s">
        <v>584</v>
      </c>
      <c r="AE502" s="179"/>
      <c r="AF502" s="179"/>
      <c r="AG502" s="179"/>
      <c r="AH502" s="81">
        <v>84289</v>
      </c>
      <c r="AI502" s="38"/>
      <c r="AJ502" s="38"/>
      <c r="AK502" s="81">
        <v>84309</v>
      </c>
      <c r="AL502" s="38"/>
      <c r="AM502" s="38"/>
      <c r="AN502" s="81">
        <v>84329</v>
      </c>
      <c r="AO502" s="38"/>
      <c r="AP502" s="38"/>
      <c r="AQ502" s="81">
        <v>84349</v>
      </c>
      <c r="AR502" s="38"/>
      <c r="AS502" s="38"/>
      <c r="AT502" s="81">
        <v>84369</v>
      </c>
      <c r="AU502" s="38"/>
      <c r="AV502" s="38"/>
      <c r="AW502" s="81">
        <v>79139</v>
      </c>
      <c r="AX502" s="38"/>
      <c r="AY502" s="38"/>
      <c r="AZ502" s="25">
        <v>116119</v>
      </c>
      <c r="BA502" s="38"/>
      <c r="BB502" s="38"/>
      <c r="BC502" s="25">
        <v>110429</v>
      </c>
      <c r="BD502" s="38"/>
      <c r="BE502" s="38"/>
      <c r="BF502" s="25"/>
      <c r="BG502" s="38"/>
      <c r="BH502" s="38"/>
      <c r="BI502" s="25"/>
      <c r="BJ502" s="38"/>
      <c r="BK502" s="38"/>
      <c r="BL502" s="25"/>
      <c r="BM502" s="38"/>
      <c r="BN502" s="38"/>
      <c r="BO502" s="25"/>
      <c r="BP502" s="38"/>
      <c r="BQ502" s="38"/>
    </row>
  </sheetData>
  <sheetProtection algorithmName="SHA-512" hashValue="zz9X2k5CLJN+wsSJVNvA+hLXh56Tz7NwDsLcyU9pEBOnIvVaMEJMN9ijsaNLseuwfZJ6rZhKGca4z09U5hLXxw==" saltValue="tHVyO9LtoXdbghqYKEelUA==" spinCount="100000" sheet="1" objects="1" scenarios="1" formatColumns="0"/>
  <mergeCells count="48">
    <mergeCell ref="AB1:AC1"/>
    <mergeCell ref="G3:G4"/>
    <mergeCell ref="H3:H4"/>
    <mergeCell ref="I3:I4"/>
    <mergeCell ref="J3:J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AD1:BQ1"/>
    <mergeCell ref="BF3:BH3"/>
    <mergeCell ref="BI3:BK3"/>
    <mergeCell ref="BL3:BN3"/>
    <mergeCell ref="BO3:BQ3"/>
    <mergeCell ref="AD3:AD4"/>
    <mergeCell ref="AH3:AJ3"/>
    <mergeCell ref="AK3:AM3"/>
    <mergeCell ref="AQ3:AS3"/>
    <mergeCell ref="AT3:AV3"/>
    <mergeCell ref="AW3:AY3"/>
    <mergeCell ref="AZ3:BB3"/>
    <mergeCell ref="BC3:BE3"/>
    <mergeCell ref="A1:C1"/>
    <mergeCell ref="A3:C4"/>
    <mergeCell ref="D3:D4"/>
    <mergeCell ref="E3:E4"/>
    <mergeCell ref="F3:F4"/>
    <mergeCell ref="D1:AA1"/>
    <mergeCell ref="X3:X4"/>
    <mergeCell ref="Y3:Y4"/>
    <mergeCell ref="Z3:Z4"/>
    <mergeCell ref="AA3:AA4"/>
    <mergeCell ref="L3:L4"/>
    <mergeCell ref="A5:C5"/>
    <mergeCell ref="AE3:AE4"/>
    <mergeCell ref="AF3:AF4"/>
    <mergeCell ref="AG3:AG4"/>
    <mergeCell ref="AN3:AP3"/>
    <mergeCell ref="AB3:AB4"/>
    <mergeCell ref="AC3:AC4"/>
    <mergeCell ref="K3:K4"/>
  </mergeCells>
  <conditionalFormatting sqref="AC1:AC3 AC5:AC1048576">
    <cfRule type="expression" dxfId="48" priority="1">
      <formula>#REF!="non"</formula>
    </cfRule>
  </conditionalFormatting>
  <conditionalFormatting sqref="AH4:AI4">
    <cfRule type="expression" dxfId="47" priority="14">
      <formula>#REF!="non"</formula>
    </cfRule>
  </conditionalFormatting>
  <conditionalFormatting sqref="AJ2">
    <cfRule type="expression" dxfId="46" priority="84">
      <formula>#REF!="non"</formula>
    </cfRule>
  </conditionalFormatting>
  <conditionalFormatting sqref="AJ4">
    <cfRule type="expression" dxfId="45" priority="86">
      <formula>#REF!="non"</formula>
    </cfRule>
  </conditionalFormatting>
  <conditionalFormatting sqref="AJ5">
    <cfRule type="expression" dxfId="44" priority="85">
      <formula>#REF!="non"</formula>
    </cfRule>
  </conditionalFormatting>
  <conditionalFormatting sqref="AK4:AL4">
    <cfRule type="expression" dxfId="43" priority="13">
      <formula>#REF!="non"</formula>
    </cfRule>
  </conditionalFormatting>
  <conditionalFormatting sqref="AM4">
    <cfRule type="expression" dxfId="42" priority="81">
      <formula>#REF!="non"</formula>
    </cfRule>
  </conditionalFormatting>
  <conditionalFormatting sqref="AM5">
    <cfRule type="expression" dxfId="41" priority="80">
      <formula>#REF!="non"</formula>
    </cfRule>
  </conditionalFormatting>
  <conditionalFormatting sqref="AN4:AO4">
    <cfRule type="expression" dxfId="40" priority="4">
      <formula>#REF!="non"</formula>
    </cfRule>
  </conditionalFormatting>
  <conditionalFormatting sqref="AP2">
    <cfRule type="expression" dxfId="39" priority="55">
      <formula>#REF!="non"</formula>
    </cfRule>
  </conditionalFormatting>
  <conditionalFormatting sqref="AP4">
    <cfRule type="expression" dxfId="38" priority="77">
      <formula>#REF!="non"</formula>
    </cfRule>
  </conditionalFormatting>
  <conditionalFormatting sqref="AP5">
    <cfRule type="expression" dxfId="37" priority="76">
      <formula>#REF!="non"</formula>
    </cfRule>
  </conditionalFormatting>
  <conditionalFormatting sqref="AQ4:AR4">
    <cfRule type="expression" dxfId="36" priority="3">
      <formula>#REF!="non"</formula>
    </cfRule>
  </conditionalFormatting>
  <conditionalFormatting sqref="AS2">
    <cfRule type="expression" dxfId="35" priority="54">
      <formula>#REF!="non"</formula>
    </cfRule>
  </conditionalFormatting>
  <conditionalFormatting sqref="AS4">
    <cfRule type="expression" dxfId="34" priority="73">
      <formula>#REF!="non"</formula>
    </cfRule>
  </conditionalFormatting>
  <conditionalFormatting sqref="AS5">
    <cfRule type="expression" dxfId="33" priority="72">
      <formula>#REF!="non"</formula>
    </cfRule>
  </conditionalFormatting>
  <conditionalFormatting sqref="AT4:AU4">
    <cfRule type="expression" dxfId="32" priority="12">
      <formula>#REF!="non"</formula>
    </cfRule>
  </conditionalFormatting>
  <conditionalFormatting sqref="AV2">
    <cfRule type="expression" dxfId="31" priority="53">
      <formula>#REF!="non"</formula>
    </cfRule>
  </conditionalFormatting>
  <conditionalFormatting sqref="AV4">
    <cfRule type="expression" dxfId="30" priority="69">
      <formula>#REF!="non"</formula>
    </cfRule>
  </conditionalFormatting>
  <conditionalFormatting sqref="AV5">
    <cfRule type="expression" dxfId="29" priority="68">
      <formula>#REF!="non"</formula>
    </cfRule>
  </conditionalFormatting>
  <conditionalFormatting sqref="AW4:AX4">
    <cfRule type="expression" dxfId="28" priority="11">
      <formula>#REF!="non"</formula>
    </cfRule>
  </conditionalFormatting>
  <conditionalFormatting sqref="AY2">
    <cfRule type="expression" dxfId="27" priority="52">
      <formula>#REF!="non"</formula>
    </cfRule>
  </conditionalFormatting>
  <conditionalFormatting sqref="AY4">
    <cfRule type="expression" dxfId="26" priority="65">
      <formula>#REF!="non"</formula>
    </cfRule>
  </conditionalFormatting>
  <conditionalFormatting sqref="AY5">
    <cfRule type="expression" dxfId="25" priority="64">
      <formula>#REF!="non"</formula>
    </cfRule>
  </conditionalFormatting>
  <conditionalFormatting sqref="AZ4:BA4">
    <cfRule type="expression" dxfId="24" priority="10">
      <formula>#REF!="non"</formula>
    </cfRule>
  </conditionalFormatting>
  <conditionalFormatting sqref="BB2">
    <cfRule type="expression" dxfId="23" priority="51">
      <formula>#REF!="non"</formula>
    </cfRule>
  </conditionalFormatting>
  <conditionalFormatting sqref="BB4">
    <cfRule type="expression" dxfId="22" priority="61">
      <formula>#REF!="non"</formula>
    </cfRule>
  </conditionalFormatting>
  <conditionalFormatting sqref="BB5">
    <cfRule type="expression" dxfId="21" priority="60">
      <formula>#REF!="non"</formula>
    </cfRule>
  </conditionalFormatting>
  <conditionalFormatting sqref="BC4:BD4">
    <cfRule type="expression" dxfId="20" priority="9">
      <formula>#REF!="non"</formula>
    </cfRule>
  </conditionalFormatting>
  <conditionalFormatting sqref="BE2">
    <cfRule type="expression" dxfId="19" priority="50">
      <formula>#REF!="non"</formula>
    </cfRule>
  </conditionalFormatting>
  <conditionalFormatting sqref="BE4">
    <cfRule type="expression" dxfId="18" priority="57">
      <formula>#REF!="non"</formula>
    </cfRule>
  </conditionalFormatting>
  <conditionalFormatting sqref="BE5">
    <cfRule type="expression" dxfId="17" priority="56">
      <formula>#REF!="non"</formula>
    </cfRule>
  </conditionalFormatting>
  <conditionalFormatting sqref="BF4:BG4">
    <cfRule type="expression" dxfId="16" priority="8">
      <formula>#REF!="non"</formula>
    </cfRule>
  </conditionalFormatting>
  <conditionalFormatting sqref="BH2">
    <cfRule type="expression" dxfId="15" priority="45">
      <formula>#REF!="non"</formula>
    </cfRule>
  </conditionalFormatting>
  <conditionalFormatting sqref="BH4">
    <cfRule type="expression" dxfId="14" priority="47">
      <formula>#REF!="non"</formula>
    </cfRule>
  </conditionalFormatting>
  <conditionalFormatting sqref="BH5">
    <cfRule type="expression" dxfId="13" priority="46">
      <formula>#REF!="non"</formula>
    </cfRule>
  </conditionalFormatting>
  <conditionalFormatting sqref="BI4:BJ4">
    <cfRule type="expression" dxfId="12" priority="7">
      <formula>#REF!="non"</formula>
    </cfRule>
  </conditionalFormatting>
  <conditionalFormatting sqref="BK2">
    <cfRule type="expression" dxfId="11" priority="40">
      <formula>#REF!="non"</formula>
    </cfRule>
  </conditionalFormatting>
  <conditionalFormatting sqref="BK4">
    <cfRule type="expression" dxfId="10" priority="42">
      <formula>#REF!="non"</formula>
    </cfRule>
  </conditionalFormatting>
  <conditionalFormatting sqref="BK5">
    <cfRule type="expression" dxfId="9" priority="41">
      <formula>#REF!="non"</formula>
    </cfRule>
  </conditionalFormatting>
  <conditionalFormatting sqref="BL4:BM4">
    <cfRule type="expression" dxfId="8" priority="6">
      <formula>#REF!="non"</formula>
    </cfRule>
  </conditionalFormatting>
  <conditionalFormatting sqref="BN2">
    <cfRule type="expression" dxfId="7" priority="35">
      <formula>#REF!="non"</formula>
    </cfRule>
  </conditionalFormatting>
  <conditionalFormatting sqref="BN4">
    <cfRule type="expression" dxfId="6" priority="37">
      <formula>#REF!="non"</formula>
    </cfRule>
  </conditionalFormatting>
  <conditionalFormatting sqref="BN5">
    <cfRule type="expression" dxfId="5" priority="36">
      <formula>#REF!="non"</formula>
    </cfRule>
  </conditionalFormatting>
  <conditionalFormatting sqref="BO4:BP4">
    <cfRule type="expression" dxfId="4" priority="5">
      <formula>#REF!="non"</formula>
    </cfRule>
  </conditionalFormatting>
  <conditionalFormatting sqref="BQ2">
    <cfRule type="expression" dxfId="3" priority="30">
      <formula>#REF!="non"</formula>
    </cfRule>
  </conditionalFormatting>
  <conditionalFormatting sqref="BQ4">
    <cfRule type="expression" dxfId="2" priority="32">
      <formula>#REF!="non"</formula>
    </cfRule>
  </conditionalFormatting>
  <conditionalFormatting sqref="BQ5">
    <cfRule type="expression" dxfId="1" priority="31">
      <formula>#REF!="non"</formula>
    </cfRule>
  </conditionalFormatting>
  <dataValidations xWindow="808" yWindow="555" count="25">
    <dataValidation allowBlank="1" showInputMessage="1" showErrorMessage="1" promptTitle="Numéro de Sécurité sociale" prompt="13 ou 15 caractères" sqref="D3" xr:uid="{D7600602-A476-43EE-9F4D-1C4FBDF2B714}"/>
    <dataValidation type="custom" allowBlank="1" showInputMessage="1" showErrorMessage="1" promptTitle="Montant PPV" prompt="Montant à investir sur le fonds pour la prime de partage de la valeur" sqref="AO6:AP502 AR6:AS502 AU6:AV502 AX6:AY502 BA6:BB502 BD6:BE502 BG6:BH502 BJ6:BK502 BM6:BN502 BP6:BQ502 AI9:AJ502 AJ8 AI6:AJ7 AL6:AM502" xr:uid="{60448424-3BB2-4798-8D4B-CCC3ED05AB36}">
      <formula1>($AE6="")</formula1>
    </dataValidation>
    <dataValidation allowBlank="1" showInputMessage="1" showErrorMessage="1" prompt="Si vous optez pour la gestion pilotée, merci de ne rien indiquer à partir de la colonne L." sqref="AF6:AF502" xr:uid="{816DA8AA-F4B1-4E2C-B68E-88B1EBBE48B5}"/>
    <dataValidation type="date" showInputMessage="1" showErrorMessage="1" promptTitle="Date de sortie de l'entreprise" prompt="Au format JJ/MM/AAAA" sqref="Z5:Z502" xr:uid="{3707A1C9-B570-417F-BA13-8EE96843CB19}">
      <formula1>1</formula1>
      <formula2>54789</formula2>
    </dataValidation>
    <dataValidation allowBlank="1" showInputMessage="1" showErrorMessage="1" promptTitle="Abondement" prompt="Montant de l'abondement par bénéficiaire" sqref="AC5:AC502" xr:uid="{049839DE-6FC4-426E-B4E3-72166A2C83FC}"/>
    <dataValidation allowBlank="1" showInputMessage="1" showErrorMessage="1" promptTitle="Montant de la PPV" prompt="Montant de la Prime de partage de la valeur" sqref="AB5:AB502" xr:uid="{A995EBED-3E29-4482-9EED-8CDEA5C5ECF2}"/>
    <dataValidation type="date" showInputMessage="1" showErrorMessage="1" promptTitle="Date d'entrée dans l'entreprise" prompt="Au format JJ/MM/AAAA" sqref="Y5:Y502" xr:uid="{6B981C66-3384-415A-9788-007B65D1EC4C}">
      <formula1>1</formula1>
      <formula2>54789</formula2>
    </dataValidation>
    <dataValidation type="textLength" operator="equal" allowBlank="1" showInputMessage="1" showErrorMessage="1" promptTitle="Numéro de téléphone mobile" prompt="Sur 10 caractères" sqref="W5" xr:uid="{A2980153-9E69-4E2A-9C8B-3A7C1244F28F}">
      <formula1>10</formula1>
    </dataValidation>
    <dataValidation type="textLength" operator="equal" allowBlank="1" showInputMessage="1" showErrorMessage="1" promptTitle="Numéro de téléphone fixe" prompt="Sur 10 caractères" sqref="V5" xr:uid="{4908E4E9-9FCA-46F1-9740-88081971BB06}">
      <formula1>10</formula1>
    </dataValidation>
    <dataValidation allowBlank="1" showInputMessage="1" showErrorMessage="1" promptTitle="Adresse e-mail" prompt="Inférieur à 32 caractères" sqref="U5:U502" xr:uid="{8EEE5279-B791-431C-875E-7403DA19AF68}"/>
    <dataValidation type="textLength" operator="equal" allowBlank="1" showInputMessage="1" showErrorMessage="1" error="Sur 2 caractères" promptTitle="Code pays" prompt="Mettre &quot;FR&quot; pour France. _x000a__x000a_Pour les autres codes, consultez l'onglet &quot;Codes pays&quot;" sqref="T5:T502" xr:uid="{97651C2F-1814-45B3-9D56-DFE707C77DFB}">
      <formula1>2</formula1>
    </dataValidation>
    <dataValidation allowBlank="1" showInputMessage="1" showErrorMessage="1" promptTitle="Ville" prompt="Inférieur à 32 caractères" sqref="S5:S502" xr:uid="{8ABF1696-252C-44D2-9F61-8120CF5DBC14}"/>
    <dataValidation allowBlank="1" showInputMessage="1" showErrorMessage="1" promptTitle="Code postal" prompt="Sur 5 caractères" sqref="R5:R502" xr:uid="{C6D8D904-5D2D-4D16-9065-96E060B13138}"/>
    <dataValidation allowBlank="1" showInputMessage="1" showErrorMessage="1" promptTitle="Localité" prompt="Inférieur à 32 caractères" sqref="Q5:Q502" xr:uid="{BA1AC66F-5C7D-4971-8A8A-A7A03F8BCC8C}"/>
    <dataValidation allowBlank="1" showInputMessage="1" showErrorMessage="1" promptTitle="Complément de rue" prompt="Inférieur à 32 caractères" sqref="P5:P502" xr:uid="{4D02C958-37E7-4FFE-A424-37BA772DDD11}"/>
    <dataValidation allowBlank="1" showInputMessage="1" showErrorMessage="1" promptTitle="Adresse postale" prompt="Inférieur à 32 caractères" sqref="O5:O502" xr:uid="{6C9A0141-0F18-4B4A-8627-A1903CFE0DA5}"/>
    <dataValidation allowBlank="1" showInputMessage="1" showErrorMessage="1" promptTitle="Ville de naissance" prompt="Inférieur à 32 caractères" sqref="J5:J502" xr:uid="{C04865B6-EE29-40B6-AA01-7275980E5E23}"/>
    <dataValidation allowBlank="1" showInputMessage="1" showErrorMessage="1" promptTitle="Date de naissance" prompt="Format JJ/MM/AAAA" sqref="I5:I502" xr:uid="{B2BF8240-FC22-4327-B13E-A27D99A43D0D}"/>
    <dataValidation type="textLength" operator="lessThan" allowBlank="1" showInputMessage="1" showErrorMessage="1" promptTitle="Prénom" prompt="Inférieur à 32 caractères" sqref="H5:H502" xr:uid="{0E0E8A91-7CFA-4B3C-89F4-546379A727C0}">
      <formula1>32</formula1>
    </dataValidation>
    <dataValidation type="textLength" operator="lessThan" allowBlank="1" showInputMessage="1" showErrorMessage="1" promptTitle="Nom" prompt="Inférieur à 32 caractères" sqref="F5:G502" xr:uid="{4878D26A-A652-4D56-8BD5-CF91F2AF0B91}">
      <formula1>32</formula1>
    </dataValidation>
    <dataValidation type="textLength" allowBlank="1" showInputMessage="1" showErrorMessage="1" error="Sur 13 ou 15 caractères" promptTitle="Numéro de Sécurité sociale" prompt="Sur 13 ou 15 caractères" sqref="D5:D502" xr:uid="{33582C82-FFA2-4A6F-8D47-07D3862E44B0}">
      <formula1>13</formula1>
      <formula2>15</formula2>
    </dataValidation>
    <dataValidation operator="equal" allowBlank="1" showInputMessage="1" showErrorMessage="1" promptTitle="Numéro de téléphone fixe" prompt="Sur 10 caractères" sqref="V6:V502" xr:uid="{C8C62C34-28E2-4EEE-90F5-BFEC12DD893B}"/>
    <dataValidation operator="equal" allowBlank="1" showInputMessage="1" showErrorMessage="1" promptTitle="Numéro de téléphone mobile" prompt="Sur 10 caractères" sqref="W6:W502" xr:uid="{AD8A18FF-55A6-49C4-A223-C2E167F91DD4}"/>
    <dataValidation allowBlank="1" showInputMessage="1" showErrorMessage="1" promptTitle="Département de naissance" prompt="Indiquer le code du département de naissance (2 caractères)" sqref="K5:K502 L5" xr:uid="{9F7C2DEF-C8E7-4FC9-9B15-7FA405B5D7F4}"/>
    <dataValidation allowBlank="1" showInputMessage="1" showErrorMessage="1" promptTitle="code pays de naissance" prompt="Indiquer le code du pays de naissance (2 caractères à l'aide de l'onglet &quot;codes pays')" sqref="L6:L502" xr:uid="{2BBAF6CF-0D1B-4295-A580-3CC531D5A07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808" yWindow="555" count="7">
        <x14:dataValidation type="list" allowBlank="1" showInputMessage="1" showErrorMessage="1" promptTitle="Choix du profil Gestion Pilotée" xr:uid="{484C9887-0BE0-4861-8A24-4891A7E2B139}">
          <x14:formula1>
            <xm:f>Données!$G$4:$G$7</xm:f>
          </x14:formula1>
          <xm:sqref>AE5:AE502</xm:sqref>
        </x14:dataValidation>
        <x14:dataValidation type="list" allowBlank="1" showInputMessage="1" showErrorMessage="1" promptTitle="Rémunération inférieure à 3 SMIC" prompt="Indicateur relatif à la rémunération de l'épargnant, nécessaire au calcul de la CSG/CRDS sur le versement de la Prime de Partage de la Valeur_x000a__x000a__x000a_O = Oui_x000a_N = Non" xr:uid="{049B01AD-7F96-4C60-9B8D-D53CBE9B43D8}">
          <x14:formula1>
            <xm:f>Données!$K$4:$K$6</xm:f>
          </x14:formula1>
          <xm:sqref>AA5</xm:sqref>
        </x14:dataValidation>
        <x14:dataValidation type="list" allowBlank="1" showInputMessage="1" showErrorMessage="1" promptTitle="État du salarié " prompt="A = Actif_x000a_P = Parti_x000a_R = Retraité_x000a_D = Décédé" xr:uid="{94718176-3A5C-49DE-BCEE-66C13DF660C7}">
          <x14:formula1>
            <xm:f>Données!$A$4:$A$8</xm:f>
          </x14:formula1>
          <xm:sqref>X5:X502</xm:sqref>
        </x14:dataValidation>
        <x14:dataValidation type="list" allowBlank="1" showInputMessage="1" showErrorMessage="1" promptTitle="CSG/CRDS" prompt="O = Soumis à la CSG/CRDS_x000a_N = Non soumis à la CSG/CRDS" xr:uid="{DE7D2A40-E1B6-4408-914F-C5FD84BC37C8}">
          <x14:formula1>
            <xm:f>Données!$C$4:$C$6</xm:f>
          </x14:formula1>
          <xm:sqref>N5:N502</xm:sqref>
        </x14:dataValidation>
        <x14:dataValidation type="list" allowBlank="1" showInputMessage="1" showErrorMessage="1" promptTitle="Salarié" prompt="O = Salarié_x000a_" xr:uid="{BC13D2CF-D75E-4D7B-B014-1C6E67CDCEA5}">
          <x14:formula1>
            <xm:f>Données!$E$4:$E$6</xm:f>
          </x14:formula1>
          <xm:sqref>M5:M502</xm:sqref>
        </x14:dataValidation>
        <x14:dataValidation type="list" allowBlank="1" showInputMessage="1" showErrorMessage="1" promptTitle="Civilité" prompt="1 = Monsieur_x000a_2 = Madame" xr:uid="{88302370-1DA3-49B3-AED4-4DBC0706B5CB}">
          <x14:formula1>
            <xm:f>Données!$I$4:$I$6</xm:f>
          </x14:formula1>
          <xm:sqref>E5:E502</xm:sqref>
        </x14:dataValidation>
        <x14:dataValidation type="list" allowBlank="1" showInputMessage="1" showErrorMessage="1" promptTitle="Rémunération" prompt="Indicateur relatif à la rémunération de l'épargnant, nécessaire au calcul de la CSG/CRDS sur le versement de la PPV_x000a__x000a__x000a_O = Rémunération inférieure à 3 SMIC_x000a_N = Rémunération entre 3 SMIC et 4 PASS_x000a_4  =  Rémunération supérieure à 4 PASS" xr:uid="{F08F1C0A-AA4E-40D0-86DE-DE44F1E379C5}">
          <x14:formula1>
            <xm:f>Données!$K$4:$K$7</xm:f>
          </x14:formula1>
          <xm:sqref>AA6:AA502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DFE7A-7454-4DA9-8FD8-ACE2925A68D1}">
  <sheetPr codeName="Feuil5"/>
  <dimension ref="A1:N501"/>
  <sheetViews>
    <sheetView showZeros="0" zoomScaleNormal="100" workbookViewId="0">
      <selection activeCell="M33" sqref="M33"/>
    </sheetView>
  </sheetViews>
  <sheetFormatPr baseColWidth="10" defaultColWidth="11.42578125" defaultRowHeight="15" x14ac:dyDescent="0.25"/>
  <cols>
    <col min="1" max="1" width="25.42578125" style="21" customWidth="1"/>
    <col min="2" max="2" width="26" style="21" customWidth="1"/>
    <col min="3" max="3" width="24.28515625" style="21" customWidth="1"/>
    <col min="4" max="5" width="20.28515625" style="21" customWidth="1"/>
    <col min="6" max="6" width="20.28515625" style="60" customWidth="1"/>
    <col min="7" max="7" width="2" style="51" customWidth="1"/>
    <col min="8" max="8" width="20.28515625" style="21" customWidth="1"/>
    <col min="9" max="9" width="20.28515625" style="23" customWidth="1"/>
    <col min="10" max="10" width="16.42578125" style="61" customWidth="1"/>
    <col min="11" max="11" width="2.140625" style="51" customWidth="1"/>
    <col min="12" max="12" width="20.28515625" style="35" customWidth="1"/>
    <col min="13" max="13" width="95.42578125" style="21" customWidth="1"/>
    <col min="14" max="14" width="139.42578125" style="21" bestFit="1" customWidth="1"/>
    <col min="15" max="16384" width="11.42578125" style="21"/>
  </cols>
  <sheetData>
    <row r="1" spans="1:14" ht="24.75" customHeight="1" x14ac:dyDescent="0.25">
      <c r="A1" s="265" t="s">
        <v>705</v>
      </c>
      <c r="B1" s="267" t="s">
        <v>5</v>
      </c>
      <c r="C1" s="267" t="s">
        <v>6</v>
      </c>
      <c r="D1" s="268" t="s">
        <v>628</v>
      </c>
      <c r="E1" s="269"/>
      <c r="F1" s="262" t="s">
        <v>613</v>
      </c>
      <c r="H1" s="268" t="s">
        <v>629</v>
      </c>
      <c r="I1" s="269"/>
      <c r="J1" s="262" t="s">
        <v>612</v>
      </c>
      <c r="L1" s="263" t="s">
        <v>611</v>
      </c>
    </row>
    <row r="2" spans="1:14" s="31" customFormat="1" ht="21" customHeight="1" x14ac:dyDescent="0.25">
      <c r="A2" s="266"/>
      <c r="B2" s="267"/>
      <c r="C2" s="267"/>
      <c r="D2" s="36" t="s">
        <v>583</v>
      </c>
      <c r="E2" s="36" t="s">
        <v>627</v>
      </c>
      <c r="F2" s="262"/>
      <c r="G2" s="57"/>
      <c r="H2" s="36" t="s">
        <v>583</v>
      </c>
      <c r="I2" s="53" t="s">
        <v>627</v>
      </c>
      <c r="J2" s="262"/>
      <c r="K2" s="57"/>
      <c r="L2" s="264"/>
    </row>
    <row r="3" spans="1:14" s="27" customFormat="1" ht="12.75" x14ac:dyDescent="0.2">
      <c r="A3" s="56">
        <f>'Investissement PEE'!D6</f>
        <v>0</v>
      </c>
      <c r="B3" s="29">
        <f>'Investissement PEE'!F6</f>
        <v>0</v>
      </c>
      <c r="C3" s="46">
        <f>'Investissement PEE'!H6</f>
        <v>0</v>
      </c>
      <c r="D3" s="54">
        <f>SUM('Investissement PEE'!AF6+'Investissement PEE'!AI6+'Investissement PEE'!AL6+'Investissement PEE'!AO6+'Investissement PEE'!AR6+'Investissement PEE'!AU6+'Investissement PEE'!AX6+'Investissement PEE'!BA6+'Investissement PEE'!BD6+'Investissement PEE'!BG6+'Investissement PEE'!BJ6+'Investissement PEE'!BM6)</f>
        <v>0</v>
      </c>
      <c r="E3" s="47">
        <f>SUM('Investissement PER'!AI6+'Investissement PER'!AL6+'Investissement PER'!AO6+'Investissement PER'!AR7+'Investissement PER'!AU6+'Investissement PER'!AX6+'Investissement PER'!BA6+'Investissement PER'!BD6+'Investissement PER'!BG6+'Investissement PER'!BJ6+'Investissement PER'!BM6+'Investissement PER'!BP6+'Investissement PER'!AF6)</f>
        <v>0</v>
      </c>
      <c r="F3" s="169">
        <f>D3+E3</f>
        <v>0</v>
      </c>
      <c r="G3" s="58"/>
      <c r="H3" s="45">
        <f>'Investissement PEE'!AG6+'Investissement PEE'!AJ6+'Investissement PEE'!AM6+'Investissement PEE'!AP6+'Investissement PEE'!AS6+'Investissement PEE'!AV6+'Investissement PEE'!AY6+'Investissement PEE'!BB6+'Investissement PEE'!BE6+'Investissement PEE'!BH6+'Investissement PEE'!BK6+'Investissement PEE'!BN6</f>
        <v>0</v>
      </c>
      <c r="I3" s="48">
        <f>'Investissement PER'!BE6+'Investissement PER'!BB6+'Investissement PER'!AY6+'Investissement PER'!AV6+'Investissement PER'!AS7+'Investissement PER'!AP6+'Investissement PER'!AM6+'Investissement PER'!AJ6+'Investissement PER'!BH6+'Investissement PER'!BK6+'Investissement PER'!BN6+'Investissement PER'!BQ6+'Investissement PER'!AG6</f>
        <v>0</v>
      </c>
      <c r="J3" s="170">
        <f>H3+I3</f>
        <v>0</v>
      </c>
      <c r="K3" s="58"/>
      <c r="L3" s="168">
        <f>F3+J3</f>
        <v>0</v>
      </c>
      <c r="M3" s="55" t="str">
        <f>IF(AND(D3&lt;&gt;'Investissement PEE'!AB6,Synthèse!H3&lt;&gt;'Investissement PEE'!AC6),"Les montants répartis ne correspondent pas aux montants de prime de partage de la valeur et d'abondement dans l'onglet 'Investissement PEE'",IF(D3&lt;&gt;'Investissement PEE'!AB6,"Le montant réparti en prime de partage de la valeur ne correspond pas au montant total de PPV indiqué dans l'onglet 'Investissement PEE'",IF(H3&lt;&gt;'Investissement PEE'!AC6,"Le montant réparti ne correspond pas au montant total d'abondement indiqué dans l'onglet 'PEE'","")))</f>
        <v/>
      </c>
      <c r="N3" s="82" t="str">
        <f>IF(AND(E3&lt;&gt;'Investissement PER'!AB6,Synthèse!I3&lt;&gt;'Investissement PER'!AC6),"Les montants répartis ne correspondent pas aux montants de prime de partage de la valeur et d'abondement dans l'onglet 'Investissement PER'",IF(E3&lt;&gt;'Investissement PER'!AB6,"Le montant réparti en prime de partage de la valeur ne correspond pas au montant total de PPV indiqué dans l'onglet 'Investissement PER'",IF(I3&lt;&gt;'Investissement PER'!AC6,"Le montant réparti ne correspond pas au montant total d'abondement indiqué dans l'onglet 'Investissement PER’","")))</f>
        <v/>
      </c>
    </row>
    <row r="4" spans="1:14" s="27" customFormat="1" ht="12.75" x14ac:dyDescent="0.2">
      <c r="A4" s="56">
        <f>'Investissement PEE'!D7</f>
        <v>0</v>
      </c>
      <c r="B4" s="29">
        <f>'Investissement PEE'!F7</f>
        <v>0</v>
      </c>
      <c r="C4" s="46">
        <f>'Investissement PEE'!H7</f>
        <v>0</v>
      </c>
      <c r="D4" s="54">
        <f>SUM('Investissement PEE'!AF7+'Investissement PEE'!AI7+'Investissement PEE'!AL7+'Investissement PEE'!AO7+'Investissement PEE'!AR7+'Investissement PEE'!AU7+'Investissement PEE'!AX7+'Investissement PEE'!BA7+'Investissement PEE'!BD7+'Investissement PEE'!BG7+'Investissement PEE'!BJ7+'Investissement PEE'!BM7)</f>
        <v>0</v>
      </c>
      <c r="E4" s="47">
        <f>SUM('Investissement PER'!AI7+'Investissement PER'!AL7+'Investissement PER'!AO7+'Investissement PER'!AR8+'Investissement PER'!AU7+'Investissement PER'!AX7+'Investissement PER'!BA7+'Investissement PER'!BD7+'Investissement PER'!BG7+'Investissement PER'!BJ7+'Investissement PER'!BM7+'Investissement PER'!BP7+'Investissement PER'!AF7)</f>
        <v>0</v>
      </c>
      <c r="F4" s="169">
        <f t="shared" ref="F4:F67" si="0">D4+E4</f>
        <v>0</v>
      </c>
      <c r="G4" s="58"/>
      <c r="H4" s="45">
        <f>'Investissement PEE'!AG7+'Investissement PEE'!AJ7+'Investissement PEE'!AM7+'Investissement PEE'!AP7+'Investissement PEE'!AS7+'Investissement PEE'!AV7+'Investissement PEE'!AY7+'Investissement PEE'!BB7+'Investissement PEE'!BE7+'Investissement PEE'!BH7+'Investissement PEE'!BK7+'Investissement PEE'!BN7</f>
        <v>0</v>
      </c>
      <c r="I4" s="48">
        <f>'Investissement PER'!BE7+'Investissement PER'!BB7+'Investissement PER'!AY7+'Investissement PER'!AV7+'Investissement PER'!AS8+'Investissement PER'!AP7+'Investissement PER'!AM7+'Investissement PER'!AJ7+'Investissement PER'!BH7+'Investissement PER'!BK7+'Investissement PER'!BN7+'Investissement PER'!BQ7+'Investissement PER'!AG7</f>
        <v>0</v>
      </c>
      <c r="J4" s="170">
        <f t="shared" ref="J4:J67" si="1">H4+I4</f>
        <v>0</v>
      </c>
      <c r="K4" s="58"/>
      <c r="L4" s="168">
        <f t="shared" ref="L4:L67" si="2">F4+J4</f>
        <v>0</v>
      </c>
      <c r="M4" s="55" t="str">
        <f>IF(AND(D4&lt;&gt;'Investissement PEE'!AB7,Synthèse!H4&lt;&gt;'Investissement PEE'!AC7),"Les montants répartis ne correspondent pas aux montants de prime de partage de la valeur et d'abondement dans l'onglet 'Investissement PEE'",IF(D4&lt;&gt;'Investissement PEE'!AB7,"Le montant réparti en prime de partage de la valeur ne correspond pas au montant total de PPV indiqué dans l'onglet 'Investissement PEE'",IF(H4&lt;&gt;'Investissement PEE'!AC7,"Le montant réparti ne correspond pas au montant total d'abondement indiqué dans l'onglet 'PEE'","")))</f>
        <v/>
      </c>
      <c r="N4" s="82" t="str">
        <f>IF(AND(E4&lt;&gt;'Investissement PER'!AB7,Synthèse!I4&lt;&gt;'Investissement PER'!AC7),"Les montants répartis ne correspondent pas aux montants de prime de partage de la valeur et d'abondement dans l'onglet 'Investissement PER'",IF(E4&lt;&gt;'Investissement PER'!AB7,"Le montant réparti en prime de partage de la valeur ne correspond pas au montant total de PPV indiqué dans l'onglet 'Investissement PER'",IF(I4&lt;&gt;'Investissement PER'!AC7,"Le montant réparti ne correspond pas au montant total d'abondement indiqué dans l'onglet 'Investissement PER’","")))</f>
        <v/>
      </c>
    </row>
    <row r="5" spans="1:14" x14ac:dyDescent="0.25">
      <c r="A5" s="56">
        <f>'Investissement PEE'!D8</f>
        <v>0</v>
      </c>
      <c r="B5" s="29">
        <f>'Investissement PEE'!F8</f>
        <v>0</v>
      </c>
      <c r="C5" s="46">
        <f>'Investissement PEE'!H8</f>
        <v>0</v>
      </c>
      <c r="D5" s="54">
        <f>SUM('Investissement PEE'!AF8+'Investissement PEE'!AI8+'Investissement PEE'!AL8+'Investissement PEE'!AO8+'Investissement PEE'!AR8+'Investissement PEE'!AU8+'Investissement PEE'!AX8+'Investissement PEE'!BA8+'Investissement PEE'!BD8+'Investissement PEE'!BG8+'Investissement PEE'!BJ8+'Investissement PEE'!BM8)</f>
        <v>0</v>
      </c>
      <c r="E5" s="47">
        <f>SUM('Investissement PER'!AJ8+'Investissement PER'!AL8+'Investissement PER'!AO8+'Investissement PER'!AR9+'Investissement PER'!AU8+'Investissement PER'!AX8+'Investissement PER'!BA8+'Investissement PER'!BD8+'Investissement PER'!BG8+'Investissement PER'!BJ8+'Investissement PER'!BM8+'Investissement PER'!BP8+'Investissement PER'!AF8)</f>
        <v>0</v>
      </c>
      <c r="F5" s="169">
        <f t="shared" si="0"/>
        <v>0</v>
      </c>
      <c r="H5" s="45">
        <f>'Investissement PEE'!AG8+'Investissement PEE'!AJ8+'Investissement PEE'!AM8+'Investissement PEE'!AP8+'Investissement PEE'!AS8+'Investissement PEE'!AV8+'Investissement PEE'!AY8+'Investissement PEE'!BB8+'Investissement PEE'!BE8+'Investissement PEE'!BH8+'Investissement PEE'!BK8+'Investissement PEE'!BN8</f>
        <v>0</v>
      </c>
      <c r="I5" s="48">
        <f>'Investissement PER'!BE8+'Investissement PER'!BB8+'Investissement PER'!AY8+'Investissement PER'!AV8+'Investissement PER'!AS9+'Investissement PER'!AP8+'Investissement PER'!AM8+'Investissement PER'!AJ8+'Investissement PER'!BH8+'Investissement PER'!BK8+'Investissement PER'!BN8+'Investissement PER'!BQ8+'Investissement PER'!AG8</f>
        <v>0</v>
      </c>
      <c r="J5" s="170">
        <f t="shared" si="1"/>
        <v>0</v>
      </c>
      <c r="L5" s="168">
        <f t="shared" si="2"/>
        <v>0</v>
      </c>
      <c r="M5" s="55" t="str">
        <f>IF(AND(D5&lt;&gt;'Investissement PEE'!AB8,Synthèse!H5&lt;&gt;'Investissement PEE'!AC8),"Les montants répartis ne correspondent pas aux montants de prime de partage de la valeur et d'abondement dans l'onglet 'Investissement PEE'",IF(D5&lt;&gt;'Investissement PEE'!AB8,"Le montant réparti en prime de partage de la valeur ne correspond pas au montant total de PPV indiqué dans l'onglet 'Investissement PEE'",IF(H5&lt;&gt;'Investissement PEE'!AC8,"Le montant réparti ne correspond pas au montant total d'abondement indiqué dans l'onglet 'PEE'","")))</f>
        <v/>
      </c>
      <c r="N5" s="82" t="str">
        <f>IF(AND(E5&lt;&gt;'Investissement PER'!AB8,Synthèse!I5&lt;&gt;'Investissement PER'!AC8),"Les montants répartis ne correspondent pas aux montants de prime de partage de la valeur et d'abondement dans l'onglet 'Investissement PER'",IF(E5&lt;&gt;'Investissement PER'!AB8,"Le montant réparti en prime de partage de la valeur ne correspond pas au montant total de PPV indiqué dans l'onglet 'Investissement PER'",IF(I5&lt;&gt;'Investissement PER'!AC8,"Le montant réparti ne correspond pas au montant total d'abondement indiqué dans l'onglet 'Investissement PER’","")))</f>
        <v/>
      </c>
    </row>
    <row r="6" spans="1:14" x14ac:dyDescent="0.25">
      <c r="A6" s="56">
        <f>'Investissement PEE'!D9</f>
        <v>0</v>
      </c>
      <c r="B6" s="29">
        <f>'Investissement PEE'!F9</f>
        <v>0</v>
      </c>
      <c r="C6" s="46">
        <f>'Investissement PEE'!H9</f>
        <v>0</v>
      </c>
      <c r="D6" s="54">
        <f>SUM('Investissement PEE'!AF9+'Investissement PEE'!AI9+'Investissement PEE'!AL9+'Investissement PEE'!AO9+'Investissement PEE'!AR9+'Investissement PEE'!AU9+'Investissement PEE'!AX9+'Investissement PEE'!BA9+'Investissement PEE'!BD9+'Investissement PEE'!BG9+'Investissement PEE'!BJ9+'Investissement PEE'!BM9)</f>
        <v>0</v>
      </c>
      <c r="E6" s="47">
        <f>SUM('Investissement PER'!AI9+'Investissement PER'!AL9+'Investissement PER'!AO9+'Investissement PER'!AR10+'Investissement PER'!AU9+'Investissement PER'!AX9+'Investissement PER'!BA9+'Investissement PER'!BD9+'Investissement PER'!BG9+'Investissement PER'!BJ9+'Investissement PER'!BM9+'Investissement PER'!BP9+'Investissement PER'!AF9)</f>
        <v>0</v>
      </c>
      <c r="F6" s="169">
        <f t="shared" si="0"/>
        <v>0</v>
      </c>
      <c r="H6" s="45">
        <f>'Investissement PEE'!AG9+'Investissement PEE'!AJ9+'Investissement PEE'!AM9+'Investissement PEE'!AP9+'Investissement PEE'!AS9+'Investissement PEE'!AV9+'Investissement PEE'!AY9+'Investissement PEE'!BB9+'Investissement PEE'!BE9+'Investissement PEE'!BH9+'Investissement PEE'!BK9+'Investissement PEE'!BN9</f>
        <v>0</v>
      </c>
      <c r="I6" s="48">
        <f>'Investissement PER'!BE9+'Investissement PER'!BB9+'Investissement PER'!AY9+'Investissement PER'!AV9+'Investissement PER'!AS10+'Investissement PER'!AP9+'Investissement PER'!AM9+'Investissement PER'!AJ9+'Investissement PER'!BH9+'Investissement PER'!BK9+'Investissement PER'!BN9+'Investissement PER'!BQ9+'Investissement PER'!AG9</f>
        <v>0</v>
      </c>
      <c r="J6" s="170">
        <f t="shared" si="1"/>
        <v>0</v>
      </c>
      <c r="L6" s="168">
        <f t="shared" si="2"/>
        <v>0</v>
      </c>
      <c r="M6" s="55" t="str">
        <f>IF(AND(D6&lt;&gt;'Investissement PEE'!AB9,Synthèse!H6&lt;&gt;'Investissement PEE'!AC9),"Les montants répartis ne correspondent pas aux montants de prime de partage de la valeur et d'abondement dans l'onglet 'Investissement PEE'",IF(D6&lt;&gt;'Investissement PEE'!AB9,"Le montant réparti en prime de partage de la valeur ne correspond pas au montant total de PPV indiqué dans l'onglet 'Investissement PEE'",IF(H6&lt;&gt;'Investissement PEE'!AC9,"Le montant réparti ne correspond pas au montant total d'abondement indiqué dans l'onglet 'PEE'","")))</f>
        <v/>
      </c>
      <c r="N6" s="82" t="str">
        <f>IF(AND(E6&lt;&gt;'Investissement PER'!AB9,Synthèse!I6&lt;&gt;'Investissement PER'!AC9),"Les montants répartis ne correspondent pas aux montants de prime de partage de la valeur et d'abondement dans l'onglet 'Investissement PER'",IF(E6&lt;&gt;'Investissement PER'!AB9,"Le montant réparti en prime de partage de la valeur ne correspond pas au montant total de PPV indiqué dans l'onglet 'Investissement PER'",IF(I6&lt;&gt;'Investissement PER'!AC9,"Le montant réparti ne correspond pas au montant total d'abondement indiqué dans l'onglet 'Investissement PER’","")))</f>
        <v/>
      </c>
    </row>
    <row r="7" spans="1:14" x14ac:dyDescent="0.25">
      <c r="A7" s="56">
        <f>'Investissement PEE'!D10</f>
        <v>0</v>
      </c>
      <c r="B7" s="29">
        <f>'Investissement PEE'!F10</f>
        <v>0</v>
      </c>
      <c r="C7" s="46">
        <f>'Investissement PEE'!H10</f>
        <v>0</v>
      </c>
      <c r="D7" s="54">
        <f>SUM('Investissement PEE'!AF10+'Investissement PEE'!AI10+'Investissement PEE'!AL10+'Investissement PEE'!AO10+'Investissement PEE'!AR10+'Investissement PEE'!AU10+'Investissement PEE'!AX10+'Investissement PEE'!BA10+'Investissement PEE'!BD10+'Investissement PEE'!BG10+'Investissement PEE'!BJ10+'Investissement PEE'!BM10)</f>
        <v>0</v>
      </c>
      <c r="E7" s="47">
        <f>SUM('Investissement PER'!AI10+'Investissement PER'!AL10+'Investissement PER'!AO10+'Investissement PER'!AR11+'Investissement PER'!AU10+'Investissement PER'!AX10+'Investissement PER'!BA10+'Investissement PER'!BD10+'Investissement PER'!BG10+'Investissement PER'!BJ10+'Investissement PER'!BM10+'Investissement PER'!BP10+'Investissement PER'!AF10)</f>
        <v>0</v>
      </c>
      <c r="F7" s="169">
        <f t="shared" si="0"/>
        <v>0</v>
      </c>
      <c r="H7" s="45">
        <f>'Investissement PEE'!AG10+'Investissement PEE'!AJ10+'Investissement PEE'!AM10+'Investissement PEE'!AP10+'Investissement PEE'!AS10+'Investissement PEE'!AV10+'Investissement PEE'!AY10+'Investissement PEE'!BB10+'Investissement PEE'!BE10+'Investissement PEE'!BH10+'Investissement PEE'!BK10+'Investissement PEE'!BN10</f>
        <v>0</v>
      </c>
      <c r="I7" s="48">
        <f>'Investissement PER'!BE10+'Investissement PER'!BB10+'Investissement PER'!AY10+'Investissement PER'!AV10+'Investissement PER'!AS11+'Investissement PER'!AP10+'Investissement PER'!AM10+'Investissement PER'!AJ10+'Investissement PER'!BH10+'Investissement PER'!BK10+'Investissement PER'!BN10+'Investissement PER'!BQ10+'Investissement PER'!AG10</f>
        <v>0</v>
      </c>
      <c r="J7" s="170">
        <f t="shared" si="1"/>
        <v>0</v>
      </c>
      <c r="L7" s="168">
        <f t="shared" si="2"/>
        <v>0</v>
      </c>
      <c r="M7" s="55" t="str">
        <f>IF(AND(D7&lt;&gt;'Investissement PEE'!AB10,Synthèse!H7&lt;&gt;'Investissement PEE'!AC10),"Les montants répartis ne correspondent pas aux montants de prime de partage de la valeur et d'abondement dans l'onglet 'Investissement PEE'",IF(D7&lt;&gt;'Investissement PEE'!AB10,"Le montant réparti en prime de partage de la valeur ne correspond pas au montant total de PPV indiqué dans l'onglet 'Investissement PEE'",IF(H7&lt;&gt;'Investissement PEE'!AC10,"Le montant réparti ne correspond pas au montant total d'abondement indiqué dans l'onglet 'PEE'","")))</f>
        <v/>
      </c>
      <c r="N7" s="82" t="str">
        <f>IF(AND(E7&lt;&gt;'Investissement PER'!AB10,Synthèse!I7&lt;&gt;'Investissement PER'!AC10),"Les montants répartis ne correspondent pas aux montants de prime de partage de la valeur et d'abondement dans l'onglet 'Investissement PER'",IF(E7&lt;&gt;'Investissement PER'!AB10,"Le montant réparti en prime de partage de la valeur ne correspond pas au montant total de PPV indiqué dans l'onglet 'Investissement PER'",IF(I7&lt;&gt;'Investissement PER'!AC10,"Le montant réparti ne correspond pas au montant total d'abondement indiqué dans l'onglet 'Investissement PER’","")))</f>
        <v/>
      </c>
    </row>
    <row r="8" spans="1:14" x14ac:dyDescent="0.25">
      <c r="A8" s="56">
        <f>'Investissement PEE'!D11</f>
        <v>0</v>
      </c>
      <c r="B8" s="29">
        <f>'Investissement PEE'!F11</f>
        <v>0</v>
      </c>
      <c r="C8" s="46">
        <f>'Investissement PEE'!H11</f>
        <v>0</v>
      </c>
      <c r="D8" s="54">
        <f>SUM('Investissement PEE'!AF11+'Investissement PEE'!AI11+'Investissement PEE'!AL11+'Investissement PEE'!AO11+'Investissement PEE'!AR11+'Investissement PEE'!AU11+'Investissement PEE'!AX11+'Investissement PEE'!BA11+'Investissement PEE'!BD11+'Investissement PEE'!BG11+'Investissement PEE'!BJ11+'Investissement PEE'!BM11)</f>
        <v>0</v>
      </c>
      <c r="E8" s="47">
        <f>SUM('Investissement PER'!AI11+'Investissement PER'!AL11+'Investissement PER'!AO11+'Investissement PER'!AR12+'Investissement PER'!AU11+'Investissement PER'!AX11+'Investissement PER'!BA11+'Investissement PER'!BD11+'Investissement PER'!BG11+'Investissement PER'!BJ11+'Investissement PER'!BM11+'Investissement PER'!BP11+'Investissement PER'!AF11)</f>
        <v>0</v>
      </c>
      <c r="F8" s="169">
        <f t="shared" si="0"/>
        <v>0</v>
      </c>
      <c r="H8" s="45">
        <f>'Investissement PEE'!AG11+'Investissement PEE'!AJ11+'Investissement PEE'!AM11+'Investissement PEE'!AP11+'Investissement PEE'!AS11+'Investissement PEE'!AV11+'Investissement PEE'!AY11+'Investissement PEE'!BB11+'Investissement PEE'!BE11+'Investissement PEE'!BH11+'Investissement PEE'!BK11+'Investissement PEE'!BN11</f>
        <v>0</v>
      </c>
      <c r="I8" s="48">
        <f>'Investissement PER'!BE11+'Investissement PER'!BB11+'Investissement PER'!AY11+'Investissement PER'!AV11+'Investissement PER'!AS12+'Investissement PER'!AP11+'Investissement PER'!AM11+'Investissement PER'!AJ11+'Investissement PER'!BH11+'Investissement PER'!BK11+'Investissement PER'!BN11+'Investissement PER'!BQ11+'Investissement PER'!AG11</f>
        <v>0</v>
      </c>
      <c r="J8" s="170">
        <f t="shared" si="1"/>
        <v>0</v>
      </c>
      <c r="L8" s="168">
        <f t="shared" si="2"/>
        <v>0</v>
      </c>
      <c r="M8" s="55" t="str">
        <f>IF(AND(D8&lt;&gt;'Investissement PEE'!AB11,Synthèse!H8&lt;&gt;'Investissement PEE'!AC11),"Les montants répartis ne correspondent pas aux montants de prime de partage de la valeur et d'abondement dans l'onglet 'Investissement PEE'",IF(D8&lt;&gt;'Investissement PEE'!AB11,"Le montant réparti en prime de partage de la valeur ne correspond pas au montant total de PPV indiqué dans l'onglet 'Investissement PEE'",IF(H8&lt;&gt;'Investissement PEE'!AC11,"Le montant réparti ne correspond pas au montant total d'abondement indiqué dans l'onglet 'PEE'","")))</f>
        <v/>
      </c>
      <c r="N8" s="82" t="str">
        <f>IF(AND(E8&lt;&gt;'Investissement PER'!AB11,Synthèse!I8&lt;&gt;'Investissement PER'!AC11),"Les montants répartis ne correspondent pas aux montants de prime de partage de la valeur et d'abondement dans l'onglet 'Investissement PER'",IF(E8&lt;&gt;'Investissement PER'!AB11,"Le montant réparti en prime de partage de la valeur ne correspond pas au montant total de PPV indiqué dans l'onglet 'Investissement PER'",IF(I8&lt;&gt;'Investissement PER'!AC11,"Le montant réparti ne correspond pas au montant total d'abondement indiqué dans l'onglet 'Investissement PER’","")))</f>
        <v/>
      </c>
    </row>
    <row r="9" spans="1:14" x14ac:dyDescent="0.25">
      <c r="A9" s="56">
        <f>'Investissement PEE'!D12</f>
        <v>0</v>
      </c>
      <c r="B9" s="29">
        <f>'Investissement PEE'!F12</f>
        <v>0</v>
      </c>
      <c r="C9" s="46">
        <f>'Investissement PEE'!H12</f>
        <v>0</v>
      </c>
      <c r="D9" s="54">
        <f>SUM('Investissement PEE'!AF12+'Investissement PEE'!AI12+'Investissement PEE'!AL12+'Investissement PEE'!AO12+'Investissement PEE'!AR12+'Investissement PEE'!AU12+'Investissement PEE'!AX12+'Investissement PEE'!BA12+'Investissement PEE'!BD12+'Investissement PEE'!BG12+'Investissement PEE'!BJ12+'Investissement PEE'!BM12)</f>
        <v>0</v>
      </c>
      <c r="E9" s="47">
        <f>SUM('Investissement PER'!AI12+'Investissement PER'!AL12+'Investissement PER'!AO12+'Investissement PER'!AR13+'Investissement PER'!AU12+'Investissement PER'!AX12+'Investissement PER'!BA12+'Investissement PER'!BD12+'Investissement PER'!BG12+'Investissement PER'!BJ12+'Investissement PER'!BM12+'Investissement PER'!BP12+'Investissement PER'!AF12)</f>
        <v>0</v>
      </c>
      <c r="F9" s="169">
        <f t="shared" si="0"/>
        <v>0</v>
      </c>
      <c r="H9" s="45">
        <f>'Investissement PEE'!AG12+'Investissement PEE'!AJ12+'Investissement PEE'!AM12+'Investissement PEE'!AP12+'Investissement PEE'!AS12+'Investissement PEE'!AV12+'Investissement PEE'!AY12+'Investissement PEE'!BB12+'Investissement PEE'!BE12+'Investissement PEE'!BH12+'Investissement PEE'!BK12+'Investissement PEE'!BN12</f>
        <v>0</v>
      </c>
      <c r="I9" s="48">
        <f>'Investissement PER'!BE12+'Investissement PER'!BB12+'Investissement PER'!AY12+'Investissement PER'!AV12+'Investissement PER'!AS13+'Investissement PER'!AP12+'Investissement PER'!AM12+'Investissement PER'!AJ12+'Investissement PER'!BH12+'Investissement PER'!BK12+'Investissement PER'!BN12+'Investissement PER'!BQ12+'Investissement PER'!AG12</f>
        <v>0</v>
      </c>
      <c r="J9" s="170">
        <f t="shared" si="1"/>
        <v>0</v>
      </c>
      <c r="L9" s="168">
        <f t="shared" si="2"/>
        <v>0</v>
      </c>
      <c r="M9" s="55" t="str">
        <f>IF(AND(D9&lt;&gt;'Investissement PEE'!AB12,Synthèse!H9&lt;&gt;'Investissement PEE'!AC12),"Les montants répartis ne correspondent pas aux montants de prime de partage de la valeur et d'abondement dans l'onglet 'Investissement PEE'",IF(D9&lt;&gt;'Investissement PEE'!AB12,"Le montant réparti en prime de partage de la valeur ne correspond pas au montant total de PPV indiqué dans l'onglet 'Investissement PEE'",IF(H9&lt;&gt;'Investissement PEE'!AC12,"Le montant réparti ne correspond pas au montant total d'abondement indiqué dans l'onglet 'PEE'","")))</f>
        <v/>
      </c>
      <c r="N9" s="82" t="str">
        <f>IF(AND(E9&lt;&gt;'Investissement PER'!AB12,Synthèse!I9&lt;&gt;'Investissement PER'!AC12),"Les montants répartis ne correspondent pas aux montants de prime de partage de la valeur et d'abondement dans l'onglet 'Investissement PER'",IF(E9&lt;&gt;'Investissement PER'!AB12,"Le montant réparti en prime de partage de la valeur ne correspond pas au montant total de PPV indiqué dans l'onglet 'Investissement PER'",IF(I9&lt;&gt;'Investissement PER'!AC12,"Le montant réparti ne correspond pas au montant total d'abondement indiqué dans l'onglet 'Investissement PER’","")))</f>
        <v/>
      </c>
    </row>
    <row r="10" spans="1:14" x14ac:dyDescent="0.25">
      <c r="A10" s="56">
        <f>'Investissement PEE'!D13</f>
        <v>0</v>
      </c>
      <c r="B10" s="29">
        <f>'Investissement PEE'!F13</f>
        <v>0</v>
      </c>
      <c r="C10" s="46">
        <f>'Investissement PEE'!H13</f>
        <v>0</v>
      </c>
      <c r="D10" s="54">
        <f>SUM('Investissement PEE'!AF13+'Investissement PEE'!AI13+'Investissement PEE'!AL13+'Investissement PEE'!AO13+'Investissement PEE'!AR13+'Investissement PEE'!AU13+'Investissement PEE'!AX13+'Investissement PEE'!BA13+'Investissement PEE'!BD13+'Investissement PEE'!BG13+'Investissement PEE'!BJ13+'Investissement PEE'!BM13)</f>
        <v>0</v>
      </c>
      <c r="E10" s="47">
        <f>SUM('Investissement PER'!AI13+'Investissement PER'!AL13+'Investissement PER'!AO13+'Investissement PER'!AR14+'Investissement PER'!AU13+'Investissement PER'!AX13+'Investissement PER'!BA13+'Investissement PER'!BD13+'Investissement PER'!BG13+'Investissement PER'!BJ13+'Investissement PER'!BM13+'Investissement PER'!BP13+'Investissement PER'!AF13)</f>
        <v>0</v>
      </c>
      <c r="F10" s="169">
        <f t="shared" si="0"/>
        <v>0</v>
      </c>
      <c r="H10" s="45">
        <f>'Investissement PEE'!AG13+'Investissement PEE'!AJ13+'Investissement PEE'!AM13+'Investissement PEE'!AP13+'Investissement PEE'!AS13+'Investissement PEE'!AV13+'Investissement PEE'!AY13+'Investissement PEE'!BB13+'Investissement PEE'!BE13+'Investissement PEE'!BH13+'Investissement PEE'!BK13+'Investissement PEE'!BN13</f>
        <v>0</v>
      </c>
      <c r="I10" s="48">
        <f>'Investissement PER'!BE13+'Investissement PER'!BB13+'Investissement PER'!AY13+'Investissement PER'!AV13+'Investissement PER'!AS14+'Investissement PER'!AP13+'Investissement PER'!AM13+'Investissement PER'!AJ13+'Investissement PER'!BH13+'Investissement PER'!BK13+'Investissement PER'!BN13+'Investissement PER'!BQ13+'Investissement PER'!AG13</f>
        <v>0</v>
      </c>
      <c r="J10" s="170">
        <f t="shared" si="1"/>
        <v>0</v>
      </c>
      <c r="L10" s="168">
        <f t="shared" si="2"/>
        <v>0</v>
      </c>
      <c r="M10" s="55" t="str">
        <f>IF(AND(D10&lt;&gt;'Investissement PEE'!AB13,Synthèse!H10&lt;&gt;'Investissement PEE'!AC13),"Les montants répartis ne correspondent pas aux montants de prime de partage de la valeur et d'abondement dans l'onglet 'Investissement PEE'",IF(D10&lt;&gt;'Investissement PEE'!AB13,"Le montant réparti en prime de partage de la valeur ne correspond pas au montant total de PPV indiqué dans l'onglet 'Investissement PEE'",IF(H10&lt;&gt;'Investissement PEE'!AC13,"Le montant réparti ne correspond pas au montant total d'abondement indiqué dans l'onglet 'PEE'","")))</f>
        <v/>
      </c>
      <c r="N10" s="82" t="str">
        <f>IF(AND(E10&lt;&gt;'Investissement PER'!AB13,Synthèse!I10&lt;&gt;'Investissement PER'!AC13),"Les montants répartis ne correspondent pas aux montants de prime de partage de la valeur et d'abondement dans l'onglet 'Investissement PER'",IF(E10&lt;&gt;'Investissement PER'!AB13,"Le montant réparti en prime de partage de la valeur ne correspond pas au montant total de PPV indiqué dans l'onglet 'Investissement PER'",IF(I10&lt;&gt;'Investissement PER'!AC13,"Le montant réparti ne correspond pas au montant total d'abondement indiqué dans l'onglet 'Investissement PER’","")))</f>
        <v/>
      </c>
    </row>
    <row r="11" spans="1:14" x14ac:dyDescent="0.25">
      <c r="A11" s="56">
        <f>'Investissement PEE'!D14</f>
        <v>0</v>
      </c>
      <c r="B11" s="29">
        <f>'Investissement PEE'!F14</f>
        <v>0</v>
      </c>
      <c r="C11" s="46">
        <f>'Investissement PEE'!H14</f>
        <v>0</v>
      </c>
      <c r="D11" s="54">
        <f>SUM('Investissement PEE'!AF14+'Investissement PEE'!AI14+'Investissement PEE'!AL14+'Investissement PEE'!AO14+'Investissement PEE'!AR14+'Investissement PEE'!AU14+'Investissement PEE'!AX14+'Investissement PEE'!BA14+'Investissement PEE'!BD14+'Investissement PEE'!BG14+'Investissement PEE'!BJ14+'Investissement PEE'!BM14)</f>
        <v>0</v>
      </c>
      <c r="E11" s="47">
        <f>SUM('Investissement PER'!AI14+'Investissement PER'!AL14+'Investissement PER'!AO14+'Investissement PER'!AR15+'Investissement PER'!AU14+'Investissement PER'!AX14+'Investissement PER'!BA14+'Investissement PER'!BD14+'Investissement PER'!BG14+'Investissement PER'!BJ14+'Investissement PER'!BM14+'Investissement PER'!BP14+'Investissement PER'!AF14)</f>
        <v>0</v>
      </c>
      <c r="F11" s="169">
        <f t="shared" si="0"/>
        <v>0</v>
      </c>
      <c r="H11" s="45">
        <f>'Investissement PEE'!AG14+'Investissement PEE'!AJ14+'Investissement PEE'!AM14+'Investissement PEE'!AP14+'Investissement PEE'!AS14+'Investissement PEE'!AV14+'Investissement PEE'!AY14+'Investissement PEE'!BB14+'Investissement PEE'!BE14+'Investissement PEE'!BH14+'Investissement PEE'!BK14+'Investissement PEE'!BN14</f>
        <v>0</v>
      </c>
      <c r="I11" s="48">
        <f>'Investissement PER'!BE14+'Investissement PER'!BB14+'Investissement PER'!AY14+'Investissement PER'!AV14+'Investissement PER'!AS15+'Investissement PER'!AP14+'Investissement PER'!AM14+'Investissement PER'!AJ14+'Investissement PER'!BH14+'Investissement PER'!BK14+'Investissement PER'!BN14+'Investissement PER'!BQ14+'Investissement PER'!AG14</f>
        <v>0</v>
      </c>
      <c r="J11" s="170">
        <f t="shared" si="1"/>
        <v>0</v>
      </c>
      <c r="L11" s="168">
        <f t="shared" si="2"/>
        <v>0</v>
      </c>
      <c r="M11" s="55" t="str">
        <f>IF(AND(D11&lt;&gt;'Investissement PEE'!AB14,Synthèse!H11&lt;&gt;'Investissement PEE'!AC14),"Les montants répartis ne correspondent pas aux montants de prime de partage de la valeur et d'abondement dans l'onglet 'Investissement PEE'",IF(D11&lt;&gt;'Investissement PEE'!AB14,"Le montant réparti en prime de partage de la valeur ne correspond pas au montant total de PPV indiqué dans l'onglet 'Investissement PEE'",IF(H11&lt;&gt;'Investissement PEE'!AC14,"Le montant réparti ne correspond pas au montant total d'abondement indiqué dans l'onglet 'PEE'","")))</f>
        <v/>
      </c>
      <c r="N11" s="82" t="str">
        <f>IF(AND(E11&lt;&gt;'Investissement PER'!AB14,Synthèse!I11&lt;&gt;'Investissement PER'!AC14),"Les montants répartis ne correspondent pas aux montants de prime de partage de la valeur et d'abondement dans l'onglet 'Investissement PER'",IF(E11&lt;&gt;'Investissement PER'!AB14,"Le montant réparti en prime de partage de la valeur ne correspond pas au montant total de PPV indiqué dans l'onglet 'Investissement PER'",IF(I11&lt;&gt;'Investissement PER'!AC14,"Le montant réparti ne correspond pas au montant total d'abondement indiqué dans l'onglet 'Investissement PER’","")))</f>
        <v/>
      </c>
    </row>
    <row r="12" spans="1:14" x14ac:dyDescent="0.25">
      <c r="A12" s="56">
        <f>'Investissement PEE'!D15</f>
        <v>0</v>
      </c>
      <c r="B12" s="29">
        <f>'Investissement PEE'!F15</f>
        <v>0</v>
      </c>
      <c r="C12" s="46">
        <f>'Investissement PEE'!H15</f>
        <v>0</v>
      </c>
      <c r="D12" s="54">
        <f>SUM('Investissement PEE'!AF15+'Investissement PEE'!AI15+'Investissement PEE'!AL15+'Investissement PEE'!AO15+'Investissement PEE'!AR15+'Investissement PEE'!AU15+'Investissement PEE'!AX15+'Investissement PEE'!BA15+'Investissement PEE'!BD15+'Investissement PEE'!BG15+'Investissement PEE'!BJ15+'Investissement PEE'!BM15)</f>
        <v>0</v>
      </c>
      <c r="E12" s="47">
        <f>SUM('Investissement PER'!AI15+'Investissement PER'!AL15+'Investissement PER'!AO15+'Investissement PER'!AR16+'Investissement PER'!AU15+'Investissement PER'!AX15+'Investissement PER'!BA15+'Investissement PER'!BD15+'Investissement PER'!BG15+'Investissement PER'!BJ15+'Investissement PER'!BM15+'Investissement PER'!BP15+'Investissement PER'!AF15)</f>
        <v>0</v>
      </c>
      <c r="F12" s="169">
        <f t="shared" si="0"/>
        <v>0</v>
      </c>
      <c r="H12" s="45">
        <f>'Investissement PEE'!AG15+'Investissement PEE'!AJ15+'Investissement PEE'!AM15+'Investissement PEE'!AP15+'Investissement PEE'!AS15+'Investissement PEE'!AV15+'Investissement PEE'!AY15+'Investissement PEE'!BB15+'Investissement PEE'!BE15+'Investissement PEE'!BH15+'Investissement PEE'!BK15+'Investissement PEE'!BN15</f>
        <v>0</v>
      </c>
      <c r="I12" s="48">
        <f>'Investissement PER'!BE15+'Investissement PER'!BB15+'Investissement PER'!AY15+'Investissement PER'!AV15+'Investissement PER'!AS16+'Investissement PER'!AP15+'Investissement PER'!AM15+'Investissement PER'!AJ15+'Investissement PER'!BH15+'Investissement PER'!BK15+'Investissement PER'!BN15+'Investissement PER'!BQ15+'Investissement PER'!AG15</f>
        <v>0</v>
      </c>
      <c r="J12" s="170">
        <f t="shared" si="1"/>
        <v>0</v>
      </c>
      <c r="L12" s="168">
        <f t="shared" si="2"/>
        <v>0</v>
      </c>
      <c r="M12" s="55" t="str">
        <f>IF(AND(D12&lt;&gt;'Investissement PEE'!AB15,Synthèse!H12&lt;&gt;'Investissement PEE'!AC15),"Les montants répartis ne correspondent pas aux montants de prime de partage de la valeur et d'abondement dans l'onglet 'Investissement PEE'",IF(D12&lt;&gt;'Investissement PEE'!AB15,"Le montant réparti en prime de partage de la valeur ne correspond pas au montant total de PPV indiqué dans l'onglet 'Investissement PEE'",IF(H12&lt;&gt;'Investissement PEE'!AC15,"Le montant réparti ne correspond pas au montant total d'abondement indiqué dans l'onglet 'PEE'","")))</f>
        <v/>
      </c>
      <c r="N12" s="82" t="str">
        <f>IF(AND(E12&lt;&gt;'Investissement PER'!AB15,Synthèse!I12&lt;&gt;'Investissement PER'!AC15),"Les montants répartis ne correspondent pas aux montants de prime de partage de la valeur et d'abondement dans l'onglet 'Investissement PER'",IF(E12&lt;&gt;'Investissement PER'!AB15,"Le montant réparti en prime de partage de la valeur ne correspond pas au montant total de PPV indiqué dans l'onglet 'Investissement PER'",IF(I12&lt;&gt;'Investissement PER'!AC15,"Le montant réparti ne correspond pas au montant total d'abondement indiqué dans l'onglet 'Investissement PER’","")))</f>
        <v/>
      </c>
    </row>
    <row r="13" spans="1:14" x14ac:dyDescent="0.25">
      <c r="A13" s="56">
        <f>'Investissement PEE'!D16</f>
        <v>0</v>
      </c>
      <c r="B13" s="29">
        <f>'Investissement PEE'!F16</f>
        <v>0</v>
      </c>
      <c r="C13" s="46">
        <f>'Investissement PEE'!H16</f>
        <v>0</v>
      </c>
      <c r="D13" s="54">
        <f>SUM('Investissement PEE'!AF16+'Investissement PEE'!AI16+'Investissement PEE'!AL16+'Investissement PEE'!AO16+'Investissement PEE'!AR16+'Investissement PEE'!AU16+'Investissement PEE'!AX16+'Investissement PEE'!BA16+'Investissement PEE'!BD16+'Investissement PEE'!BG16+'Investissement PEE'!BJ16+'Investissement PEE'!BM16)</f>
        <v>0</v>
      </c>
      <c r="E13" s="47">
        <f>SUM('Investissement PER'!AI16+'Investissement PER'!AL16+'Investissement PER'!AO16+'Investissement PER'!AR17+'Investissement PER'!AU16+'Investissement PER'!AX16+'Investissement PER'!BA16+'Investissement PER'!BD16+'Investissement PER'!BG16+'Investissement PER'!BJ16+'Investissement PER'!BM16+'Investissement PER'!BP16+'Investissement PER'!AF16)</f>
        <v>0</v>
      </c>
      <c r="F13" s="169">
        <f t="shared" si="0"/>
        <v>0</v>
      </c>
      <c r="H13" s="45">
        <f>'Investissement PEE'!AG16+'Investissement PEE'!AJ16+'Investissement PEE'!AM16+'Investissement PEE'!AP16+'Investissement PEE'!AS16+'Investissement PEE'!AV16+'Investissement PEE'!AY16+'Investissement PEE'!BB16+'Investissement PEE'!BE16+'Investissement PEE'!BH16+'Investissement PEE'!BK16+'Investissement PEE'!BN16</f>
        <v>0</v>
      </c>
      <c r="I13" s="48">
        <f>'Investissement PER'!BE16+'Investissement PER'!BB16+'Investissement PER'!AY16+'Investissement PER'!AV16+'Investissement PER'!AS17+'Investissement PER'!AP16+'Investissement PER'!AM16+'Investissement PER'!AJ16+'Investissement PER'!BH16+'Investissement PER'!BK16+'Investissement PER'!BN16+'Investissement PER'!BQ16+'Investissement PER'!AG16</f>
        <v>0</v>
      </c>
      <c r="J13" s="170">
        <f t="shared" si="1"/>
        <v>0</v>
      </c>
      <c r="L13" s="168">
        <f t="shared" si="2"/>
        <v>0</v>
      </c>
      <c r="M13" s="55" t="str">
        <f>IF(AND(D13&lt;&gt;'Investissement PEE'!AB16,Synthèse!H13&lt;&gt;'Investissement PEE'!AC16),"Les montants répartis ne correspondent pas aux montants de prime de partage de la valeur et d'abondement dans l'onglet 'Investissement PEE'",IF(D13&lt;&gt;'Investissement PEE'!AB16,"Le montant réparti en prime de partage de la valeur ne correspond pas au montant total de PPV indiqué dans l'onglet 'Investissement PEE'",IF(H13&lt;&gt;'Investissement PEE'!AC16,"Le montant réparti ne correspond pas au montant total d'abondement indiqué dans l'onglet 'PEE'","")))</f>
        <v/>
      </c>
      <c r="N13" s="82" t="str">
        <f>IF(AND(E13&lt;&gt;'Investissement PER'!AB16,Synthèse!I13&lt;&gt;'Investissement PER'!AC16),"Les montants répartis ne correspondent pas aux montants de prime de partage de la valeur et d'abondement dans l'onglet 'Investissement PER'",IF(E13&lt;&gt;'Investissement PER'!AB16,"Le montant réparti en prime de partage de la valeur ne correspond pas au montant total de PPV indiqué dans l'onglet 'Investissement PER'",IF(I13&lt;&gt;'Investissement PER'!AC16,"Le montant réparti ne correspond pas au montant total d'abondement indiqué dans l'onglet 'Investissement PER’","")))</f>
        <v/>
      </c>
    </row>
    <row r="14" spans="1:14" x14ac:dyDescent="0.25">
      <c r="A14" s="56">
        <f>'Investissement PEE'!D17</f>
        <v>0</v>
      </c>
      <c r="B14" s="29">
        <f>'Investissement PEE'!F17</f>
        <v>0</v>
      </c>
      <c r="C14" s="46">
        <f>'Investissement PEE'!H17</f>
        <v>0</v>
      </c>
      <c r="D14" s="54">
        <f>SUM('Investissement PEE'!AF17+'Investissement PEE'!AI17+'Investissement PEE'!AL17+'Investissement PEE'!AO17+'Investissement PEE'!AR17+'Investissement PEE'!AU17+'Investissement PEE'!AX17+'Investissement PEE'!BA17+'Investissement PEE'!BD17+'Investissement PEE'!BG17+'Investissement PEE'!BJ17+'Investissement PEE'!BM17)</f>
        <v>0</v>
      </c>
      <c r="E14" s="47">
        <f>SUM('Investissement PER'!AI17+'Investissement PER'!AL17+'Investissement PER'!AO17+'Investissement PER'!AR18+'Investissement PER'!AU17+'Investissement PER'!AX17+'Investissement PER'!BA17+'Investissement PER'!BD17+'Investissement PER'!BG17+'Investissement PER'!BJ17+'Investissement PER'!BM17+'Investissement PER'!BP17+'Investissement PER'!AF17)</f>
        <v>0</v>
      </c>
      <c r="F14" s="169">
        <f t="shared" si="0"/>
        <v>0</v>
      </c>
      <c r="H14" s="45">
        <f>'Investissement PEE'!AG17+'Investissement PEE'!AJ17+'Investissement PEE'!AM17+'Investissement PEE'!AP17+'Investissement PEE'!AS17+'Investissement PEE'!AV17+'Investissement PEE'!AY17+'Investissement PEE'!BB17+'Investissement PEE'!BE17+'Investissement PEE'!BH17+'Investissement PEE'!BK17+'Investissement PEE'!BN17</f>
        <v>0</v>
      </c>
      <c r="I14" s="48">
        <f>'Investissement PER'!BE17+'Investissement PER'!BB17+'Investissement PER'!AY17+'Investissement PER'!AV17+'Investissement PER'!AS18+'Investissement PER'!AP17+'Investissement PER'!AM17+'Investissement PER'!AJ17+'Investissement PER'!BH17+'Investissement PER'!BK17+'Investissement PER'!BN17+'Investissement PER'!BQ17+'Investissement PER'!AG17</f>
        <v>0</v>
      </c>
      <c r="J14" s="170">
        <f t="shared" si="1"/>
        <v>0</v>
      </c>
      <c r="L14" s="168">
        <f t="shared" si="2"/>
        <v>0</v>
      </c>
      <c r="M14" s="55" t="str">
        <f>IF(AND(D14&lt;&gt;'Investissement PEE'!AB17,Synthèse!H14&lt;&gt;'Investissement PEE'!AC17),"Les montants répartis ne correspondent pas aux montants de prime de partage de la valeur et d'abondement dans l'onglet 'Investissement PEE'",IF(D14&lt;&gt;'Investissement PEE'!AB17,"Le montant réparti en prime de partage de la valeur ne correspond pas au montant total de PPV indiqué dans l'onglet 'Investissement PEE'",IF(H14&lt;&gt;'Investissement PEE'!AC17,"Le montant réparti ne correspond pas au montant total d'abondement indiqué dans l'onglet 'PEE'","")))</f>
        <v/>
      </c>
      <c r="N14" s="82" t="str">
        <f>IF(AND(E14&lt;&gt;'Investissement PER'!AB17,Synthèse!I14&lt;&gt;'Investissement PER'!AC17),"Les montants répartis ne correspondent pas aux montants de prime de partage de la valeur et d'abondement dans l'onglet 'Investissement PER'",IF(E14&lt;&gt;'Investissement PER'!AB17,"Le montant réparti en prime de partage de la valeur ne correspond pas au montant total de PPV indiqué dans l'onglet 'Investissement PER'",IF(I14&lt;&gt;'Investissement PER'!AC17,"Le montant réparti ne correspond pas au montant total d'abondement indiqué dans l'onglet 'Investissement PER’","")))</f>
        <v/>
      </c>
    </row>
    <row r="15" spans="1:14" x14ac:dyDescent="0.25">
      <c r="A15" s="56">
        <f>'Investissement PEE'!D18</f>
        <v>0</v>
      </c>
      <c r="B15" s="29">
        <f>'Investissement PEE'!F18</f>
        <v>0</v>
      </c>
      <c r="C15" s="46">
        <f>'Investissement PEE'!H18</f>
        <v>0</v>
      </c>
      <c r="D15" s="54">
        <f>SUM('Investissement PEE'!AF18+'Investissement PEE'!AI18+'Investissement PEE'!AL18+'Investissement PEE'!AO18+'Investissement PEE'!AR18+'Investissement PEE'!AU18+'Investissement PEE'!AX18+'Investissement PEE'!BA18+'Investissement PEE'!BD18+'Investissement PEE'!BG18+'Investissement PEE'!BJ18+'Investissement PEE'!BM18)</f>
        <v>0</v>
      </c>
      <c r="E15" s="47">
        <f>SUM('Investissement PER'!AI18+'Investissement PER'!AL18+'Investissement PER'!AO18+'Investissement PER'!AR19+'Investissement PER'!AU18+'Investissement PER'!AX18+'Investissement PER'!BA18+'Investissement PER'!BD18+'Investissement PER'!BG18+'Investissement PER'!BJ18+'Investissement PER'!BM18+'Investissement PER'!BP18+'Investissement PER'!AF18)</f>
        <v>0</v>
      </c>
      <c r="F15" s="169">
        <f t="shared" si="0"/>
        <v>0</v>
      </c>
      <c r="H15" s="45">
        <f>'Investissement PEE'!AG18+'Investissement PEE'!AJ18+'Investissement PEE'!AM18+'Investissement PEE'!AP18+'Investissement PEE'!AS18+'Investissement PEE'!AV18+'Investissement PEE'!AY18+'Investissement PEE'!BB18+'Investissement PEE'!BE18+'Investissement PEE'!BH18+'Investissement PEE'!BK18+'Investissement PEE'!BN18</f>
        <v>0</v>
      </c>
      <c r="I15" s="48">
        <f>'Investissement PER'!BE18+'Investissement PER'!BB18+'Investissement PER'!AY18+'Investissement PER'!AV18+'Investissement PER'!AS19+'Investissement PER'!AP18+'Investissement PER'!AM18+'Investissement PER'!AJ18+'Investissement PER'!BH18+'Investissement PER'!BK18+'Investissement PER'!BN18+'Investissement PER'!BQ18+'Investissement PER'!AG18</f>
        <v>0</v>
      </c>
      <c r="J15" s="170">
        <f t="shared" si="1"/>
        <v>0</v>
      </c>
      <c r="L15" s="168">
        <f t="shared" si="2"/>
        <v>0</v>
      </c>
      <c r="M15" s="55" t="str">
        <f>IF(AND(D15&lt;&gt;'Investissement PEE'!AB18,Synthèse!H15&lt;&gt;'Investissement PEE'!AC18),"Les montants répartis ne correspondent pas aux montants de prime de partage de la valeur et d'abondement dans l'onglet 'Investissement PEE'",IF(D15&lt;&gt;'Investissement PEE'!AB18,"Le montant réparti en prime de partage de la valeur ne correspond pas au montant total de PPV indiqué dans l'onglet 'Investissement PEE'",IF(H15&lt;&gt;'Investissement PEE'!AC18,"Le montant réparti ne correspond pas au montant total d'abondement indiqué dans l'onglet 'PEE'","")))</f>
        <v/>
      </c>
      <c r="N15" s="82" t="str">
        <f>IF(AND(E15&lt;&gt;'Investissement PER'!AB18,Synthèse!I15&lt;&gt;'Investissement PER'!AC18),"Les montants répartis ne correspondent pas aux montants de prime de partage de la valeur et d'abondement dans l'onglet 'Investissement PER'",IF(E15&lt;&gt;'Investissement PER'!AB18,"Le montant réparti en prime de partage de la valeur ne correspond pas au montant total de PPV indiqué dans l'onglet 'Investissement PER'",IF(I15&lt;&gt;'Investissement PER'!AC18,"Le montant réparti ne correspond pas au montant total d'abondement indiqué dans l'onglet 'Investissement PER’","")))</f>
        <v/>
      </c>
    </row>
    <row r="16" spans="1:14" x14ac:dyDescent="0.25">
      <c r="A16" s="56">
        <f>'Investissement PEE'!D19</f>
        <v>0</v>
      </c>
      <c r="B16" s="29">
        <f>'Investissement PEE'!F19</f>
        <v>0</v>
      </c>
      <c r="C16" s="46">
        <f>'Investissement PEE'!H19</f>
        <v>0</v>
      </c>
      <c r="D16" s="54">
        <f>SUM('Investissement PEE'!AF19+'Investissement PEE'!AI19+'Investissement PEE'!AL19+'Investissement PEE'!AO19+'Investissement PEE'!AR19+'Investissement PEE'!AU19+'Investissement PEE'!AX19+'Investissement PEE'!BA19+'Investissement PEE'!BD19+'Investissement PEE'!BG19+'Investissement PEE'!BJ19+'Investissement PEE'!BM19)</f>
        <v>0</v>
      </c>
      <c r="E16" s="47">
        <f>SUM('Investissement PER'!AI19+'Investissement PER'!AL19+'Investissement PER'!AO19+'Investissement PER'!AR20+'Investissement PER'!AU19+'Investissement PER'!AX19+'Investissement PER'!BA19+'Investissement PER'!BD19+'Investissement PER'!BG19+'Investissement PER'!BJ19+'Investissement PER'!BM19+'Investissement PER'!BP19+'Investissement PER'!AF19)</f>
        <v>0</v>
      </c>
      <c r="F16" s="169">
        <f t="shared" si="0"/>
        <v>0</v>
      </c>
      <c r="H16" s="45">
        <f>'Investissement PEE'!AG19+'Investissement PEE'!AJ19+'Investissement PEE'!AM19+'Investissement PEE'!AP19+'Investissement PEE'!AS19+'Investissement PEE'!AV19+'Investissement PEE'!AY19+'Investissement PEE'!BB19+'Investissement PEE'!BE19+'Investissement PEE'!BH19+'Investissement PEE'!BK19+'Investissement PEE'!BN19</f>
        <v>0</v>
      </c>
      <c r="I16" s="48">
        <f>'Investissement PER'!BE19+'Investissement PER'!BB19+'Investissement PER'!AY19+'Investissement PER'!AV19+'Investissement PER'!AS20+'Investissement PER'!AP19+'Investissement PER'!AM19+'Investissement PER'!AJ19+'Investissement PER'!BH19+'Investissement PER'!BK19+'Investissement PER'!BN19+'Investissement PER'!BQ19+'Investissement PER'!AG19</f>
        <v>0</v>
      </c>
      <c r="J16" s="170">
        <f t="shared" si="1"/>
        <v>0</v>
      </c>
      <c r="L16" s="168">
        <f t="shared" si="2"/>
        <v>0</v>
      </c>
      <c r="M16" s="55" t="str">
        <f>IF(AND(D16&lt;&gt;'Investissement PEE'!AB19,Synthèse!H16&lt;&gt;'Investissement PEE'!AC19),"Les montants répartis ne correspondent pas aux montants de prime de partage de la valeur et d'abondement dans l'onglet 'Investissement PEE'",IF(D16&lt;&gt;'Investissement PEE'!AB19,"Le montant réparti en prime de partage de la valeur ne correspond pas au montant total de PPV indiqué dans l'onglet 'Investissement PEE'",IF(H16&lt;&gt;'Investissement PEE'!AC19,"Le montant réparti ne correspond pas au montant total d'abondement indiqué dans l'onglet 'PEE'","")))</f>
        <v/>
      </c>
      <c r="N16" s="82" t="str">
        <f>IF(AND(E16&lt;&gt;'Investissement PER'!AB19,Synthèse!I16&lt;&gt;'Investissement PER'!AC19),"Les montants répartis ne correspondent pas aux montants de prime de partage de la valeur et d'abondement dans l'onglet 'Investissement PER'",IF(E16&lt;&gt;'Investissement PER'!AB19,"Le montant réparti en prime de partage de la valeur ne correspond pas au montant total de PPV indiqué dans l'onglet 'Investissement PER'",IF(I16&lt;&gt;'Investissement PER'!AC19,"Le montant réparti ne correspond pas au montant total d'abondement indiqué dans l'onglet 'Investissement PER’","")))</f>
        <v/>
      </c>
    </row>
    <row r="17" spans="1:14" x14ac:dyDescent="0.25">
      <c r="A17" s="56">
        <f>'Investissement PEE'!D20</f>
        <v>0</v>
      </c>
      <c r="B17" s="29">
        <f>'Investissement PEE'!F20</f>
        <v>0</v>
      </c>
      <c r="C17" s="46">
        <f>'Investissement PEE'!H20</f>
        <v>0</v>
      </c>
      <c r="D17" s="54">
        <f>SUM('Investissement PEE'!AF20+'Investissement PEE'!AI20+'Investissement PEE'!AL20+'Investissement PEE'!AO20+'Investissement PEE'!AR20+'Investissement PEE'!AU20+'Investissement PEE'!AX20+'Investissement PEE'!BA20+'Investissement PEE'!BD20+'Investissement PEE'!BG20+'Investissement PEE'!BJ20+'Investissement PEE'!BM20)</f>
        <v>0</v>
      </c>
      <c r="E17" s="47">
        <f>SUM('Investissement PER'!AI20+'Investissement PER'!AL20+'Investissement PER'!AO20+'Investissement PER'!AR21+'Investissement PER'!AU20+'Investissement PER'!AX20+'Investissement PER'!BA20+'Investissement PER'!BD20+'Investissement PER'!BG20+'Investissement PER'!BJ20+'Investissement PER'!BM20+'Investissement PER'!BP20+'Investissement PER'!AF20)</f>
        <v>0</v>
      </c>
      <c r="F17" s="169">
        <f t="shared" si="0"/>
        <v>0</v>
      </c>
      <c r="H17" s="45">
        <f>'Investissement PEE'!AG20+'Investissement PEE'!AJ20+'Investissement PEE'!AM20+'Investissement PEE'!AP20+'Investissement PEE'!AS20+'Investissement PEE'!AV20+'Investissement PEE'!AY20+'Investissement PEE'!BB20+'Investissement PEE'!BE20+'Investissement PEE'!BH20+'Investissement PEE'!BK20+'Investissement PEE'!BN20</f>
        <v>0</v>
      </c>
      <c r="I17" s="48">
        <f>'Investissement PER'!BE20+'Investissement PER'!BB20+'Investissement PER'!AY20+'Investissement PER'!AV20+'Investissement PER'!AS21+'Investissement PER'!AP20+'Investissement PER'!AM20+'Investissement PER'!AJ20+'Investissement PER'!BH20+'Investissement PER'!BK20+'Investissement PER'!BN20+'Investissement PER'!BQ20+'Investissement PER'!AG20</f>
        <v>0</v>
      </c>
      <c r="J17" s="170">
        <f t="shared" si="1"/>
        <v>0</v>
      </c>
      <c r="L17" s="168">
        <f t="shared" si="2"/>
        <v>0</v>
      </c>
      <c r="M17" s="55" t="str">
        <f>IF(AND(D17&lt;&gt;'Investissement PEE'!AB20,Synthèse!H17&lt;&gt;'Investissement PEE'!AC20),"Les montants répartis ne correspondent pas aux montants de prime de partage de la valeur et d'abondement dans l'onglet 'Investissement PEE'",IF(D17&lt;&gt;'Investissement PEE'!AB20,"Le montant réparti en prime de partage de la valeur ne correspond pas au montant total de PPV indiqué dans l'onglet 'Investissement PEE'",IF(H17&lt;&gt;'Investissement PEE'!AC20,"Le montant réparti ne correspond pas au montant total d'abondement indiqué dans l'onglet 'PEE'","")))</f>
        <v/>
      </c>
      <c r="N17" s="82" t="str">
        <f>IF(AND(E17&lt;&gt;'Investissement PER'!AB20,Synthèse!I17&lt;&gt;'Investissement PER'!AC20),"Les montants répartis ne correspondent pas aux montants de prime de partage de la valeur et d'abondement dans l'onglet 'Investissement PER'",IF(E17&lt;&gt;'Investissement PER'!AB20,"Le montant réparti en prime de partage de la valeur ne correspond pas au montant total de PPV indiqué dans l'onglet 'Investissement PER'",IF(I17&lt;&gt;'Investissement PER'!AC20,"Le montant réparti ne correspond pas au montant total d'abondement indiqué dans l'onglet 'Investissement PER’","")))</f>
        <v/>
      </c>
    </row>
    <row r="18" spans="1:14" x14ac:dyDescent="0.25">
      <c r="A18" s="56">
        <f>'Investissement PEE'!D21</f>
        <v>0</v>
      </c>
      <c r="B18" s="29">
        <f>'Investissement PEE'!F21</f>
        <v>0</v>
      </c>
      <c r="C18" s="46">
        <f>'Investissement PEE'!H21</f>
        <v>0</v>
      </c>
      <c r="D18" s="54">
        <f>SUM('Investissement PEE'!AF21+'Investissement PEE'!AI21+'Investissement PEE'!AL21+'Investissement PEE'!AO21+'Investissement PEE'!AR21+'Investissement PEE'!AU21+'Investissement PEE'!AX21+'Investissement PEE'!BA21+'Investissement PEE'!BD21+'Investissement PEE'!BG21+'Investissement PEE'!BJ21+'Investissement PEE'!BM21)</f>
        <v>0</v>
      </c>
      <c r="E18" s="47">
        <f>SUM('Investissement PER'!AI21+'Investissement PER'!AL21+'Investissement PER'!AO21+'Investissement PER'!AR22+'Investissement PER'!AU21+'Investissement PER'!AX21+'Investissement PER'!BA21+'Investissement PER'!BD21+'Investissement PER'!BG21+'Investissement PER'!BJ21+'Investissement PER'!BM21+'Investissement PER'!BP21+'Investissement PER'!AF21)</f>
        <v>0</v>
      </c>
      <c r="F18" s="169">
        <f t="shared" si="0"/>
        <v>0</v>
      </c>
      <c r="H18" s="45">
        <f>'Investissement PEE'!AG21+'Investissement PEE'!AJ21+'Investissement PEE'!AM21+'Investissement PEE'!AP21+'Investissement PEE'!AS21+'Investissement PEE'!AV21+'Investissement PEE'!AY21+'Investissement PEE'!BB21+'Investissement PEE'!BE21+'Investissement PEE'!BH21+'Investissement PEE'!BK21+'Investissement PEE'!BN21</f>
        <v>0</v>
      </c>
      <c r="I18" s="48">
        <f>'Investissement PER'!BE21+'Investissement PER'!BB21+'Investissement PER'!AY21+'Investissement PER'!AV21+'Investissement PER'!AS22+'Investissement PER'!AP21+'Investissement PER'!AM21+'Investissement PER'!AJ21+'Investissement PER'!BH21+'Investissement PER'!BK21+'Investissement PER'!BN21+'Investissement PER'!BQ21+'Investissement PER'!AG21</f>
        <v>0</v>
      </c>
      <c r="J18" s="170">
        <f t="shared" si="1"/>
        <v>0</v>
      </c>
      <c r="L18" s="168">
        <f t="shared" si="2"/>
        <v>0</v>
      </c>
      <c r="M18" s="55" t="str">
        <f>IF(AND(D18&lt;&gt;'Investissement PEE'!AB21,Synthèse!H18&lt;&gt;'Investissement PEE'!AC21),"Les montants répartis ne correspondent pas aux montants de prime de partage de la valeur et d'abondement dans l'onglet 'Investissement PEE'",IF(D18&lt;&gt;'Investissement PEE'!AB21,"Le montant réparti en prime de partage de la valeur ne correspond pas au montant total de PPV indiqué dans l'onglet 'Investissement PEE'",IF(H18&lt;&gt;'Investissement PEE'!AC21,"Le montant réparti ne correspond pas au montant total d'abondement indiqué dans l'onglet 'PEE'","")))</f>
        <v/>
      </c>
      <c r="N18" s="82" t="str">
        <f>IF(AND(E18&lt;&gt;'Investissement PER'!AB21,Synthèse!I18&lt;&gt;'Investissement PER'!AC21),"Les montants répartis ne correspondent pas aux montants de prime de partage de la valeur et d'abondement dans l'onglet 'Investissement PER'",IF(E18&lt;&gt;'Investissement PER'!AB21,"Le montant réparti en prime de partage de la valeur ne correspond pas au montant total de PPV indiqué dans l'onglet 'Investissement PER'",IF(I18&lt;&gt;'Investissement PER'!AC21,"Le montant réparti ne correspond pas au montant total d'abondement indiqué dans l'onglet 'Investissement PER’","")))</f>
        <v/>
      </c>
    </row>
    <row r="19" spans="1:14" x14ac:dyDescent="0.25">
      <c r="A19" s="56">
        <f>'Investissement PEE'!D22</f>
        <v>0</v>
      </c>
      <c r="B19" s="29">
        <f>'Investissement PEE'!F22</f>
        <v>0</v>
      </c>
      <c r="C19" s="46">
        <f>'Investissement PEE'!H22</f>
        <v>0</v>
      </c>
      <c r="D19" s="54">
        <f>SUM('Investissement PEE'!AF22+'Investissement PEE'!AI22+'Investissement PEE'!AL22+'Investissement PEE'!AO22+'Investissement PEE'!AR22+'Investissement PEE'!AU22+'Investissement PEE'!AX22+'Investissement PEE'!BA22+'Investissement PEE'!BD22+'Investissement PEE'!BG22+'Investissement PEE'!BJ22+'Investissement PEE'!BM22)</f>
        <v>0</v>
      </c>
      <c r="E19" s="47">
        <f>SUM('Investissement PER'!AI22+'Investissement PER'!AL22+'Investissement PER'!AO22+'Investissement PER'!AR23+'Investissement PER'!AU22+'Investissement PER'!AX22+'Investissement PER'!BA22+'Investissement PER'!BD22+'Investissement PER'!BG22+'Investissement PER'!BJ22+'Investissement PER'!BM22+'Investissement PER'!BP22+'Investissement PER'!AF22)</f>
        <v>0</v>
      </c>
      <c r="F19" s="169">
        <f t="shared" si="0"/>
        <v>0</v>
      </c>
      <c r="H19" s="45">
        <f>'Investissement PEE'!AG22+'Investissement PEE'!AJ22+'Investissement PEE'!AM22+'Investissement PEE'!AP22+'Investissement PEE'!AS22+'Investissement PEE'!AV22+'Investissement PEE'!AY22+'Investissement PEE'!BB22+'Investissement PEE'!BE22+'Investissement PEE'!BH22+'Investissement PEE'!BK22+'Investissement PEE'!BN22</f>
        <v>0</v>
      </c>
      <c r="I19" s="48">
        <f>'Investissement PER'!BE22+'Investissement PER'!BB22+'Investissement PER'!AY22+'Investissement PER'!AV22+'Investissement PER'!AS23+'Investissement PER'!AP22+'Investissement PER'!AM22+'Investissement PER'!AJ22+'Investissement PER'!BH22+'Investissement PER'!BK22+'Investissement PER'!BN22+'Investissement PER'!BQ22+'Investissement PER'!AG22</f>
        <v>0</v>
      </c>
      <c r="J19" s="170">
        <f t="shared" si="1"/>
        <v>0</v>
      </c>
      <c r="L19" s="168">
        <f t="shared" si="2"/>
        <v>0</v>
      </c>
      <c r="M19" s="55" t="str">
        <f>IF(AND(D19&lt;&gt;'Investissement PEE'!AB22,Synthèse!H19&lt;&gt;'Investissement PEE'!AC22),"Les montants répartis ne correspondent pas aux montants de prime de partage de la valeur et d'abondement dans l'onglet 'Investissement PEE'",IF(D19&lt;&gt;'Investissement PEE'!AB22,"Le montant réparti en prime de partage de la valeur ne correspond pas au montant total de PPV indiqué dans l'onglet 'Investissement PEE'",IF(H19&lt;&gt;'Investissement PEE'!AC22,"Le montant réparti ne correspond pas au montant total d'abondement indiqué dans l'onglet 'PEE'","")))</f>
        <v/>
      </c>
      <c r="N19" s="82" t="str">
        <f>IF(AND(E19&lt;&gt;'Investissement PER'!AB22,Synthèse!I19&lt;&gt;'Investissement PER'!AC22),"Les montants répartis ne correspondent pas aux montants de prime de partage de la valeur et d'abondement dans l'onglet 'Investissement PER'",IF(E19&lt;&gt;'Investissement PER'!AB22,"Le montant réparti en prime de partage de la valeur ne correspond pas au montant total de PPV indiqué dans l'onglet 'Investissement PER'",IF(I19&lt;&gt;'Investissement PER'!AC22,"Le montant réparti ne correspond pas au montant total d'abondement indiqué dans l'onglet 'Investissement PER’","")))</f>
        <v/>
      </c>
    </row>
    <row r="20" spans="1:14" x14ac:dyDescent="0.25">
      <c r="A20" s="56">
        <f>'Investissement PEE'!D23</f>
        <v>0</v>
      </c>
      <c r="B20" s="29">
        <f>'Investissement PEE'!F23</f>
        <v>0</v>
      </c>
      <c r="C20" s="46">
        <f>'Investissement PEE'!H23</f>
        <v>0</v>
      </c>
      <c r="D20" s="54">
        <f>SUM('Investissement PEE'!AF23+'Investissement PEE'!AI23+'Investissement PEE'!AL23+'Investissement PEE'!AO23+'Investissement PEE'!AR23+'Investissement PEE'!AU23+'Investissement PEE'!AX23+'Investissement PEE'!BA23+'Investissement PEE'!BD23+'Investissement PEE'!BG23+'Investissement PEE'!BJ23+'Investissement PEE'!BM23)</f>
        <v>0</v>
      </c>
      <c r="E20" s="47">
        <f>SUM('Investissement PER'!AI23+'Investissement PER'!AL23+'Investissement PER'!AO23+'Investissement PER'!AR24+'Investissement PER'!AU23+'Investissement PER'!AX23+'Investissement PER'!BA23+'Investissement PER'!BD23+'Investissement PER'!BG23+'Investissement PER'!BJ23+'Investissement PER'!BM23+'Investissement PER'!BP23+'Investissement PER'!AF23)</f>
        <v>0</v>
      </c>
      <c r="F20" s="169">
        <f t="shared" si="0"/>
        <v>0</v>
      </c>
      <c r="H20" s="45">
        <f>'Investissement PEE'!AG23+'Investissement PEE'!AJ23+'Investissement PEE'!AM23+'Investissement PEE'!AP23+'Investissement PEE'!AS23+'Investissement PEE'!AV23+'Investissement PEE'!AY23+'Investissement PEE'!BB23+'Investissement PEE'!BE23+'Investissement PEE'!BH23+'Investissement PEE'!BK23+'Investissement PEE'!BN23</f>
        <v>0</v>
      </c>
      <c r="I20" s="48">
        <f>'Investissement PER'!BE23+'Investissement PER'!BB23+'Investissement PER'!AY23+'Investissement PER'!AV23+'Investissement PER'!AS24+'Investissement PER'!AP23+'Investissement PER'!AM23+'Investissement PER'!AJ23+'Investissement PER'!BH23+'Investissement PER'!BK23+'Investissement PER'!BN23+'Investissement PER'!BQ23+'Investissement PER'!AG23</f>
        <v>0</v>
      </c>
      <c r="J20" s="170">
        <f t="shared" si="1"/>
        <v>0</v>
      </c>
      <c r="L20" s="168">
        <f t="shared" si="2"/>
        <v>0</v>
      </c>
      <c r="M20" s="55" t="str">
        <f>IF(AND(D20&lt;&gt;'Investissement PEE'!AB23,Synthèse!H20&lt;&gt;'Investissement PEE'!AC23),"Les montants répartis ne correspondent pas aux montants de prime de partage de la valeur et d'abondement dans l'onglet 'Investissement PEE'",IF(D20&lt;&gt;'Investissement PEE'!AB23,"Le montant réparti en prime de partage de la valeur ne correspond pas au montant total de PPV indiqué dans l'onglet 'Investissement PEE'",IF(H20&lt;&gt;'Investissement PEE'!AC23,"Le montant réparti ne correspond pas au montant total d'abondement indiqué dans l'onglet 'PEE'","")))</f>
        <v/>
      </c>
      <c r="N20" s="82" t="str">
        <f>IF(AND(E20&lt;&gt;'Investissement PER'!AB23,Synthèse!I20&lt;&gt;'Investissement PER'!AC23),"Les montants répartis ne correspondent pas aux montants de prime de partage de la valeur et d'abondement dans l'onglet 'Investissement PER'",IF(E20&lt;&gt;'Investissement PER'!AB23,"Le montant réparti en prime de partage de la valeur ne correspond pas au montant total de PPV indiqué dans l'onglet 'Investissement PER'",IF(I20&lt;&gt;'Investissement PER'!AC23,"Le montant réparti ne correspond pas au montant total d'abondement indiqué dans l'onglet 'Investissement PER’","")))</f>
        <v/>
      </c>
    </row>
    <row r="21" spans="1:14" x14ac:dyDescent="0.25">
      <c r="A21" s="56">
        <f>'Investissement PEE'!D24</f>
        <v>0</v>
      </c>
      <c r="B21" s="29">
        <f>'Investissement PEE'!F24</f>
        <v>0</v>
      </c>
      <c r="C21" s="46">
        <f>'Investissement PEE'!H24</f>
        <v>0</v>
      </c>
      <c r="D21" s="54">
        <f>SUM('Investissement PEE'!AF24+'Investissement PEE'!AI24+'Investissement PEE'!AL24+'Investissement PEE'!AO24+'Investissement PEE'!AR24+'Investissement PEE'!AU24+'Investissement PEE'!AX24+'Investissement PEE'!BA24+'Investissement PEE'!BD24+'Investissement PEE'!BG24+'Investissement PEE'!BJ24+'Investissement PEE'!BM24)</f>
        <v>0</v>
      </c>
      <c r="E21" s="47">
        <f>SUM('Investissement PER'!AI24+'Investissement PER'!AL24+'Investissement PER'!AO24+'Investissement PER'!AR25+'Investissement PER'!AU24+'Investissement PER'!AX24+'Investissement PER'!BA24+'Investissement PER'!BD24+'Investissement PER'!BG24+'Investissement PER'!BJ24+'Investissement PER'!BM24+'Investissement PER'!BP24+'Investissement PER'!AF24)</f>
        <v>0</v>
      </c>
      <c r="F21" s="169">
        <f t="shared" si="0"/>
        <v>0</v>
      </c>
      <c r="H21" s="45">
        <f>'Investissement PEE'!AG24+'Investissement PEE'!AJ24+'Investissement PEE'!AM24+'Investissement PEE'!AP24+'Investissement PEE'!AS24+'Investissement PEE'!AV24+'Investissement PEE'!AY24+'Investissement PEE'!BB24+'Investissement PEE'!BE24+'Investissement PEE'!BH24+'Investissement PEE'!BK24+'Investissement PEE'!BN24</f>
        <v>0</v>
      </c>
      <c r="I21" s="48">
        <f>'Investissement PER'!BE24+'Investissement PER'!BB24+'Investissement PER'!AY24+'Investissement PER'!AV24+'Investissement PER'!AS25+'Investissement PER'!AP24+'Investissement PER'!AM24+'Investissement PER'!AJ24+'Investissement PER'!BH24+'Investissement PER'!BK24+'Investissement PER'!BN24+'Investissement PER'!BQ24+'Investissement PER'!AG24</f>
        <v>0</v>
      </c>
      <c r="J21" s="170">
        <f t="shared" si="1"/>
        <v>0</v>
      </c>
      <c r="L21" s="168">
        <f t="shared" si="2"/>
        <v>0</v>
      </c>
      <c r="M21" s="55" t="str">
        <f>IF(AND(D21&lt;&gt;'Investissement PEE'!AB24,Synthèse!H21&lt;&gt;'Investissement PEE'!AC24),"Les montants répartis ne correspondent pas aux montants de prime de partage de la valeur et d'abondement dans l'onglet 'Investissement PEE'",IF(D21&lt;&gt;'Investissement PEE'!AB24,"Le montant réparti en prime de partage de la valeur ne correspond pas au montant total de PPV indiqué dans l'onglet 'Investissement PEE'",IF(H21&lt;&gt;'Investissement PEE'!AC24,"Le montant réparti ne correspond pas au montant total d'abondement indiqué dans l'onglet 'PEE'","")))</f>
        <v/>
      </c>
      <c r="N21" s="82" t="str">
        <f>IF(AND(E21&lt;&gt;'Investissement PER'!AB24,Synthèse!I21&lt;&gt;'Investissement PER'!AC24),"Les montants répartis ne correspondent pas aux montants de prime de partage de la valeur et d'abondement dans l'onglet 'Investissement PER'",IF(E21&lt;&gt;'Investissement PER'!AB24,"Le montant réparti en prime de partage de la valeur ne correspond pas au montant total de PPV indiqué dans l'onglet 'Investissement PER'",IF(I21&lt;&gt;'Investissement PER'!AC24,"Le montant réparti ne correspond pas au montant total d'abondement indiqué dans l'onglet 'Investissement PER’","")))</f>
        <v/>
      </c>
    </row>
    <row r="22" spans="1:14" x14ac:dyDescent="0.25">
      <c r="A22" s="56">
        <f>'Investissement PEE'!D25</f>
        <v>0</v>
      </c>
      <c r="B22" s="29">
        <f>'Investissement PEE'!F25</f>
        <v>0</v>
      </c>
      <c r="C22" s="46">
        <f>'Investissement PEE'!H25</f>
        <v>0</v>
      </c>
      <c r="D22" s="54">
        <f>SUM('Investissement PEE'!AF25+'Investissement PEE'!AI25+'Investissement PEE'!AL25+'Investissement PEE'!AO25+'Investissement PEE'!AR25+'Investissement PEE'!AU25+'Investissement PEE'!AX25+'Investissement PEE'!BA25+'Investissement PEE'!BD25+'Investissement PEE'!BG25+'Investissement PEE'!BJ25+'Investissement PEE'!BM25)</f>
        <v>0</v>
      </c>
      <c r="E22" s="47">
        <f>SUM('Investissement PER'!AI25+'Investissement PER'!AL25+'Investissement PER'!AO25+'Investissement PER'!AR26+'Investissement PER'!AU25+'Investissement PER'!AX25+'Investissement PER'!BA25+'Investissement PER'!BD25+'Investissement PER'!BG25+'Investissement PER'!BJ25+'Investissement PER'!BM25+'Investissement PER'!BP25+'Investissement PER'!AF25)</f>
        <v>0</v>
      </c>
      <c r="F22" s="169">
        <f t="shared" si="0"/>
        <v>0</v>
      </c>
      <c r="H22" s="45">
        <f>'Investissement PEE'!AG25+'Investissement PEE'!AJ25+'Investissement PEE'!AM25+'Investissement PEE'!AP25+'Investissement PEE'!AS25+'Investissement PEE'!AV25+'Investissement PEE'!AY25+'Investissement PEE'!BB25+'Investissement PEE'!BE25+'Investissement PEE'!BH25+'Investissement PEE'!BK25+'Investissement PEE'!BN25</f>
        <v>0</v>
      </c>
      <c r="I22" s="48">
        <f>'Investissement PER'!BE25+'Investissement PER'!BB25+'Investissement PER'!AY25+'Investissement PER'!AV25+'Investissement PER'!AS26+'Investissement PER'!AP25+'Investissement PER'!AM25+'Investissement PER'!AJ25+'Investissement PER'!BH25+'Investissement PER'!BK25+'Investissement PER'!BN25+'Investissement PER'!BQ25+'Investissement PER'!AG25</f>
        <v>0</v>
      </c>
      <c r="J22" s="170">
        <f t="shared" si="1"/>
        <v>0</v>
      </c>
      <c r="L22" s="168">
        <f t="shared" si="2"/>
        <v>0</v>
      </c>
      <c r="M22" s="55" t="str">
        <f>IF(AND(D22&lt;&gt;'Investissement PEE'!AB25,Synthèse!H22&lt;&gt;'Investissement PEE'!AC25),"Les montants répartis ne correspondent pas aux montants de prime de partage de la valeur et d'abondement dans l'onglet 'Investissement PEE'",IF(D22&lt;&gt;'Investissement PEE'!AB25,"Le montant réparti en prime de partage de la valeur ne correspond pas au montant total de PPV indiqué dans l'onglet 'Investissement PEE'",IF(H22&lt;&gt;'Investissement PEE'!AC25,"Le montant réparti ne correspond pas au montant total d'abondement indiqué dans l'onglet 'PEE'","")))</f>
        <v/>
      </c>
      <c r="N22" s="82" t="str">
        <f>IF(AND(E22&lt;&gt;'Investissement PER'!AB25,Synthèse!I22&lt;&gt;'Investissement PER'!AC25),"Les montants répartis ne correspondent pas aux montants de prime de partage de la valeur et d'abondement dans l'onglet 'Investissement PER'",IF(E22&lt;&gt;'Investissement PER'!AB25,"Le montant réparti en prime de partage de la valeur ne correspond pas au montant total de PPV indiqué dans l'onglet 'Investissement PER'",IF(I22&lt;&gt;'Investissement PER'!AC25,"Le montant réparti ne correspond pas au montant total d'abondement indiqué dans l'onglet 'Investissement PER’","")))</f>
        <v/>
      </c>
    </row>
    <row r="23" spans="1:14" x14ac:dyDescent="0.25">
      <c r="A23" s="56">
        <f>'Investissement PEE'!D26</f>
        <v>0</v>
      </c>
      <c r="B23" s="29">
        <f>'Investissement PEE'!F26</f>
        <v>0</v>
      </c>
      <c r="C23" s="46">
        <f>'Investissement PEE'!H26</f>
        <v>0</v>
      </c>
      <c r="D23" s="54">
        <f>SUM('Investissement PEE'!AF26+'Investissement PEE'!AI26+'Investissement PEE'!AL26+'Investissement PEE'!AO26+'Investissement PEE'!AR26+'Investissement PEE'!AU26+'Investissement PEE'!AX26+'Investissement PEE'!BA26+'Investissement PEE'!BD26+'Investissement PEE'!BG26+'Investissement PEE'!BJ26+'Investissement PEE'!BM26)</f>
        <v>0</v>
      </c>
      <c r="E23" s="47">
        <f>SUM('Investissement PER'!AI26+'Investissement PER'!AL26+'Investissement PER'!AO26+'Investissement PER'!AR27+'Investissement PER'!AU26+'Investissement PER'!AX26+'Investissement PER'!BA26+'Investissement PER'!BD26+'Investissement PER'!BG26+'Investissement PER'!BJ26+'Investissement PER'!BM26+'Investissement PER'!BP26+'Investissement PER'!AF26)</f>
        <v>0</v>
      </c>
      <c r="F23" s="169">
        <f t="shared" si="0"/>
        <v>0</v>
      </c>
      <c r="H23" s="45">
        <f>'Investissement PEE'!AG26+'Investissement PEE'!AJ26+'Investissement PEE'!AM26+'Investissement PEE'!AP26+'Investissement PEE'!AS26+'Investissement PEE'!AV26+'Investissement PEE'!AY26+'Investissement PEE'!BB26+'Investissement PEE'!BE26+'Investissement PEE'!BH26+'Investissement PEE'!BK26+'Investissement PEE'!BN26</f>
        <v>0</v>
      </c>
      <c r="I23" s="48">
        <f>'Investissement PER'!BE26+'Investissement PER'!BB26+'Investissement PER'!AY26+'Investissement PER'!AV26+'Investissement PER'!AS27+'Investissement PER'!AP26+'Investissement PER'!AM26+'Investissement PER'!AJ26+'Investissement PER'!BH26+'Investissement PER'!BK26+'Investissement PER'!BN26+'Investissement PER'!BQ26+'Investissement PER'!AG26</f>
        <v>0</v>
      </c>
      <c r="J23" s="170">
        <f t="shared" si="1"/>
        <v>0</v>
      </c>
      <c r="L23" s="168">
        <f t="shared" si="2"/>
        <v>0</v>
      </c>
      <c r="M23" s="55" t="str">
        <f>IF(AND(D23&lt;&gt;'Investissement PEE'!AB26,Synthèse!H23&lt;&gt;'Investissement PEE'!AC26),"Les montants répartis ne correspondent pas aux montants de prime de partage de la valeur et d'abondement dans l'onglet 'Investissement PEE'",IF(D23&lt;&gt;'Investissement PEE'!AB26,"Le montant réparti en prime de partage de la valeur ne correspond pas au montant total de PPV indiqué dans l'onglet 'Investissement PEE'",IF(H23&lt;&gt;'Investissement PEE'!AC26,"Le montant réparti ne correspond pas au montant total d'abondement indiqué dans l'onglet 'PEE'","")))</f>
        <v/>
      </c>
      <c r="N23" s="82" t="str">
        <f>IF(AND(E23&lt;&gt;'Investissement PER'!AB26,Synthèse!I23&lt;&gt;'Investissement PER'!AC26),"Les montants répartis ne correspondent pas aux montants de prime de partage de la valeur et d'abondement dans l'onglet 'Investissement PER'",IF(E23&lt;&gt;'Investissement PER'!AB26,"Le montant réparti en prime de partage de la valeur ne correspond pas au montant total de PPV indiqué dans l'onglet 'Investissement PER'",IF(I23&lt;&gt;'Investissement PER'!AC26,"Le montant réparti ne correspond pas au montant total d'abondement indiqué dans l'onglet 'Investissement PER’","")))</f>
        <v/>
      </c>
    </row>
    <row r="24" spans="1:14" x14ac:dyDescent="0.25">
      <c r="A24" s="56">
        <f>'Investissement PEE'!D27</f>
        <v>0</v>
      </c>
      <c r="B24" s="29">
        <f>'Investissement PEE'!F27</f>
        <v>0</v>
      </c>
      <c r="C24" s="46">
        <f>'Investissement PEE'!H27</f>
        <v>0</v>
      </c>
      <c r="D24" s="54">
        <f>SUM('Investissement PEE'!AF27+'Investissement PEE'!AI27+'Investissement PEE'!AL27+'Investissement PEE'!AO27+'Investissement PEE'!AR27+'Investissement PEE'!AU27+'Investissement PEE'!AX27+'Investissement PEE'!BA27+'Investissement PEE'!BD27+'Investissement PEE'!BG27+'Investissement PEE'!BJ27+'Investissement PEE'!BM27)</f>
        <v>0</v>
      </c>
      <c r="E24" s="47">
        <f>SUM('Investissement PER'!AI27+'Investissement PER'!AL27+'Investissement PER'!AO27+'Investissement PER'!AR28+'Investissement PER'!AU27+'Investissement PER'!AX27+'Investissement PER'!BA27+'Investissement PER'!BD27+'Investissement PER'!BG27+'Investissement PER'!BJ27+'Investissement PER'!BM27+'Investissement PER'!BP27+'Investissement PER'!AF27)</f>
        <v>0</v>
      </c>
      <c r="F24" s="169">
        <f t="shared" si="0"/>
        <v>0</v>
      </c>
      <c r="H24" s="45">
        <f>'Investissement PEE'!AG27+'Investissement PEE'!AJ27+'Investissement PEE'!AM27+'Investissement PEE'!AP27+'Investissement PEE'!AS27+'Investissement PEE'!AV27+'Investissement PEE'!AY27+'Investissement PEE'!BB27+'Investissement PEE'!BE27+'Investissement PEE'!BH27+'Investissement PEE'!BK27+'Investissement PEE'!BN27</f>
        <v>0</v>
      </c>
      <c r="I24" s="48">
        <f>'Investissement PER'!BE27+'Investissement PER'!BB27+'Investissement PER'!AY27+'Investissement PER'!AV27+'Investissement PER'!AS28+'Investissement PER'!AP27+'Investissement PER'!AM27+'Investissement PER'!AJ27+'Investissement PER'!BH27+'Investissement PER'!BK27+'Investissement PER'!BN27+'Investissement PER'!BQ27+'Investissement PER'!AG27</f>
        <v>0</v>
      </c>
      <c r="J24" s="170">
        <f t="shared" si="1"/>
        <v>0</v>
      </c>
      <c r="L24" s="168">
        <f t="shared" si="2"/>
        <v>0</v>
      </c>
      <c r="M24" s="55" t="str">
        <f>IF(AND(D24&lt;&gt;'Investissement PEE'!AB27,Synthèse!H24&lt;&gt;'Investissement PEE'!AC27),"Les montants répartis ne correspondent pas aux montants de prime de partage de la valeur et d'abondement dans l'onglet 'Investissement PEE'",IF(D24&lt;&gt;'Investissement PEE'!AB27,"Le montant réparti en prime de partage de la valeur ne correspond pas au montant total de PPV indiqué dans l'onglet 'Investissement PEE'",IF(H24&lt;&gt;'Investissement PEE'!AC27,"Le montant réparti ne correspond pas au montant total d'abondement indiqué dans l'onglet 'PEE'","")))</f>
        <v/>
      </c>
      <c r="N24" s="82" t="str">
        <f>IF(AND(E24&lt;&gt;'Investissement PER'!AB27,Synthèse!I24&lt;&gt;'Investissement PER'!AC27),"Les montants répartis ne correspondent pas aux montants de prime de partage de la valeur et d'abondement dans l'onglet 'Investissement PER'",IF(E24&lt;&gt;'Investissement PER'!AB27,"Le montant réparti en prime de partage de la valeur ne correspond pas au montant total de PPV indiqué dans l'onglet 'Investissement PER'",IF(I24&lt;&gt;'Investissement PER'!AC27,"Le montant réparti ne correspond pas au montant total d'abondement indiqué dans l'onglet 'Investissement PER’","")))</f>
        <v/>
      </c>
    </row>
    <row r="25" spans="1:14" x14ac:dyDescent="0.25">
      <c r="A25" s="56">
        <f>'Investissement PEE'!D28</f>
        <v>0</v>
      </c>
      <c r="B25" s="29">
        <f>'Investissement PEE'!F28</f>
        <v>0</v>
      </c>
      <c r="C25" s="46">
        <f>'Investissement PEE'!H28</f>
        <v>0</v>
      </c>
      <c r="D25" s="54">
        <f>SUM('Investissement PEE'!AF28+'Investissement PEE'!AI28+'Investissement PEE'!AL28+'Investissement PEE'!AO28+'Investissement PEE'!AR28+'Investissement PEE'!AU28+'Investissement PEE'!AX28+'Investissement PEE'!BA28+'Investissement PEE'!BD28+'Investissement PEE'!BG28+'Investissement PEE'!BJ28+'Investissement PEE'!BM28)</f>
        <v>0</v>
      </c>
      <c r="E25" s="47">
        <f>SUM('Investissement PER'!AI28+'Investissement PER'!AL28+'Investissement PER'!AO28+'Investissement PER'!AR29+'Investissement PER'!AU28+'Investissement PER'!AX28+'Investissement PER'!BA28+'Investissement PER'!BD28+'Investissement PER'!BG28+'Investissement PER'!BJ28+'Investissement PER'!BM28+'Investissement PER'!BP28+'Investissement PER'!AF28)</f>
        <v>0</v>
      </c>
      <c r="F25" s="169">
        <f t="shared" si="0"/>
        <v>0</v>
      </c>
      <c r="H25" s="45">
        <f>'Investissement PEE'!AG28+'Investissement PEE'!AJ28+'Investissement PEE'!AM28+'Investissement PEE'!AP28+'Investissement PEE'!AS28+'Investissement PEE'!AV28+'Investissement PEE'!AY28+'Investissement PEE'!BB28+'Investissement PEE'!BE28+'Investissement PEE'!BH28+'Investissement PEE'!BK28+'Investissement PEE'!BN28</f>
        <v>0</v>
      </c>
      <c r="I25" s="48">
        <f>'Investissement PER'!BE28+'Investissement PER'!BB28+'Investissement PER'!AY28+'Investissement PER'!AV28+'Investissement PER'!AS29+'Investissement PER'!AP28+'Investissement PER'!AM28+'Investissement PER'!AJ28+'Investissement PER'!BH28+'Investissement PER'!BK28+'Investissement PER'!BN28+'Investissement PER'!BQ28+'Investissement PER'!AG28</f>
        <v>0</v>
      </c>
      <c r="J25" s="170">
        <f t="shared" si="1"/>
        <v>0</v>
      </c>
      <c r="L25" s="168">
        <f t="shared" si="2"/>
        <v>0</v>
      </c>
      <c r="M25" s="55" t="str">
        <f>IF(AND(D25&lt;&gt;'Investissement PEE'!AB28,Synthèse!H25&lt;&gt;'Investissement PEE'!AC28),"Les montants répartis ne correspondent pas aux montants de prime de partage de la valeur et d'abondement dans l'onglet 'Investissement PEE'",IF(D25&lt;&gt;'Investissement PEE'!AB28,"Le montant réparti en prime de partage de la valeur ne correspond pas au montant total de PPV indiqué dans l'onglet 'Investissement PEE'",IF(H25&lt;&gt;'Investissement PEE'!AC28,"Le montant réparti ne correspond pas au montant total d'abondement indiqué dans l'onglet 'PEE'","")))</f>
        <v/>
      </c>
      <c r="N25" s="82" t="str">
        <f>IF(AND(E25&lt;&gt;'Investissement PER'!AB28,Synthèse!I25&lt;&gt;'Investissement PER'!AC28),"Les montants répartis ne correspondent pas aux montants de prime de partage de la valeur et d'abondement dans l'onglet 'Investissement PER'",IF(E25&lt;&gt;'Investissement PER'!AB28,"Le montant réparti en prime de partage de la valeur ne correspond pas au montant total de PPV indiqué dans l'onglet 'Investissement PER'",IF(I25&lt;&gt;'Investissement PER'!AC28,"Le montant réparti ne correspond pas au montant total d'abondement indiqué dans l'onglet 'Investissement PER’","")))</f>
        <v/>
      </c>
    </row>
    <row r="26" spans="1:14" x14ac:dyDescent="0.25">
      <c r="A26" s="56">
        <f>'Investissement PEE'!D29</f>
        <v>0</v>
      </c>
      <c r="B26" s="29">
        <f>'Investissement PEE'!F29</f>
        <v>0</v>
      </c>
      <c r="C26" s="46">
        <f>'Investissement PEE'!H29</f>
        <v>0</v>
      </c>
      <c r="D26" s="54">
        <f>SUM('Investissement PEE'!AF29+'Investissement PEE'!AI29+'Investissement PEE'!AL29+'Investissement PEE'!AO29+'Investissement PEE'!AR29+'Investissement PEE'!AU29+'Investissement PEE'!AX29+'Investissement PEE'!BA29+'Investissement PEE'!BD29+'Investissement PEE'!BG29+'Investissement PEE'!BJ29+'Investissement PEE'!BM29)</f>
        <v>0</v>
      </c>
      <c r="E26" s="47">
        <f>SUM('Investissement PER'!AI29+'Investissement PER'!AL29+'Investissement PER'!AO29+'Investissement PER'!AR30+'Investissement PER'!AU29+'Investissement PER'!AX29+'Investissement PER'!BA29+'Investissement PER'!BD29+'Investissement PER'!BG29+'Investissement PER'!BJ29+'Investissement PER'!BM29+'Investissement PER'!BP29+'Investissement PER'!AF29)</f>
        <v>0</v>
      </c>
      <c r="F26" s="169">
        <f t="shared" si="0"/>
        <v>0</v>
      </c>
      <c r="H26" s="45">
        <f>'Investissement PEE'!AG29+'Investissement PEE'!AJ29+'Investissement PEE'!AM29+'Investissement PEE'!AP29+'Investissement PEE'!AS29+'Investissement PEE'!AV29+'Investissement PEE'!AY29+'Investissement PEE'!BB29+'Investissement PEE'!BE29+'Investissement PEE'!BH29+'Investissement PEE'!BK29+'Investissement PEE'!BN29</f>
        <v>0</v>
      </c>
      <c r="I26" s="48">
        <f>'Investissement PER'!BE29+'Investissement PER'!BB29+'Investissement PER'!AY29+'Investissement PER'!AV29+'Investissement PER'!AS30+'Investissement PER'!AP29+'Investissement PER'!AM29+'Investissement PER'!AJ29+'Investissement PER'!BH29+'Investissement PER'!BK29+'Investissement PER'!BN29+'Investissement PER'!BQ29+'Investissement PER'!AG29</f>
        <v>0</v>
      </c>
      <c r="J26" s="170">
        <f t="shared" si="1"/>
        <v>0</v>
      </c>
      <c r="L26" s="168">
        <f t="shared" si="2"/>
        <v>0</v>
      </c>
      <c r="M26" s="55" t="str">
        <f>IF(AND(D26&lt;&gt;'Investissement PEE'!AB29,Synthèse!H26&lt;&gt;'Investissement PEE'!AC29),"Les montants répartis ne correspondent pas aux montants de prime de partage de la valeur et d'abondement dans l'onglet 'Investissement PEE'",IF(D26&lt;&gt;'Investissement PEE'!AB29,"Le montant réparti en prime de partage de la valeur ne correspond pas au montant total de PPV indiqué dans l'onglet 'Investissement PEE'",IF(H26&lt;&gt;'Investissement PEE'!AC29,"Le montant réparti ne correspond pas au montant total d'abondement indiqué dans l'onglet 'PEE'","")))</f>
        <v/>
      </c>
      <c r="N26" s="82" t="str">
        <f>IF(AND(E26&lt;&gt;'Investissement PER'!AB29,Synthèse!I26&lt;&gt;'Investissement PER'!AC29),"Les montants répartis ne correspondent pas aux montants de prime de partage de la valeur et d'abondement dans l'onglet 'Investissement PER'",IF(E26&lt;&gt;'Investissement PER'!AB29,"Le montant réparti en prime de partage de la valeur ne correspond pas au montant total de PPV indiqué dans l'onglet 'Investissement PER'",IF(I26&lt;&gt;'Investissement PER'!AC29,"Le montant réparti ne correspond pas au montant total d'abondement indiqué dans l'onglet 'Investissement PER’","")))</f>
        <v/>
      </c>
    </row>
    <row r="27" spans="1:14" x14ac:dyDescent="0.25">
      <c r="A27" s="56">
        <f>'Investissement PEE'!D30</f>
        <v>0</v>
      </c>
      <c r="B27" s="29">
        <f>'Investissement PEE'!F30</f>
        <v>0</v>
      </c>
      <c r="C27" s="46">
        <f>'Investissement PEE'!H30</f>
        <v>0</v>
      </c>
      <c r="D27" s="54">
        <f>SUM('Investissement PEE'!AF30+'Investissement PEE'!AI30+'Investissement PEE'!AL30+'Investissement PEE'!AO30+'Investissement PEE'!AR30+'Investissement PEE'!AU30+'Investissement PEE'!AX30+'Investissement PEE'!BA30+'Investissement PEE'!BD30+'Investissement PEE'!BG30+'Investissement PEE'!BJ30+'Investissement PEE'!BM30)</f>
        <v>0</v>
      </c>
      <c r="E27" s="47">
        <f>SUM('Investissement PER'!AI30+'Investissement PER'!AL30+'Investissement PER'!AO30+'Investissement PER'!AR31+'Investissement PER'!AU30+'Investissement PER'!AX30+'Investissement PER'!BA30+'Investissement PER'!BD30+'Investissement PER'!BG30+'Investissement PER'!BJ30+'Investissement PER'!BM30+'Investissement PER'!BP30+'Investissement PER'!AF30)</f>
        <v>0</v>
      </c>
      <c r="F27" s="169">
        <f t="shared" si="0"/>
        <v>0</v>
      </c>
      <c r="H27" s="45">
        <f>'Investissement PEE'!AG30+'Investissement PEE'!AJ30+'Investissement PEE'!AM30+'Investissement PEE'!AP30+'Investissement PEE'!AS30+'Investissement PEE'!AV30+'Investissement PEE'!AY30+'Investissement PEE'!BB30+'Investissement PEE'!BE30+'Investissement PEE'!BH30+'Investissement PEE'!BK30+'Investissement PEE'!BN30</f>
        <v>0</v>
      </c>
      <c r="I27" s="48">
        <f>'Investissement PER'!BE30+'Investissement PER'!BB30+'Investissement PER'!AY30+'Investissement PER'!AV30+'Investissement PER'!AS31+'Investissement PER'!AP30+'Investissement PER'!AM30+'Investissement PER'!AJ30+'Investissement PER'!BH30+'Investissement PER'!BK30+'Investissement PER'!BN30+'Investissement PER'!BQ30+'Investissement PER'!AG30</f>
        <v>0</v>
      </c>
      <c r="J27" s="170">
        <f t="shared" si="1"/>
        <v>0</v>
      </c>
      <c r="L27" s="168">
        <f t="shared" si="2"/>
        <v>0</v>
      </c>
      <c r="M27" s="55" t="str">
        <f>IF(AND(D27&lt;&gt;'Investissement PEE'!AB30,Synthèse!H27&lt;&gt;'Investissement PEE'!AC30),"Les montants répartis ne correspondent pas aux montants de prime de partage de la valeur et d'abondement dans l'onglet 'Investissement PEE'",IF(D27&lt;&gt;'Investissement PEE'!AB30,"Le montant réparti en prime de partage de la valeur ne correspond pas au montant total de PPV indiqué dans l'onglet 'Investissement PEE'",IF(H27&lt;&gt;'Investissement PEE'!AC30,"Le montant réparti ne correspond pas au montant total d'abondement indiqué dans l'onglet 'PEE'","")))</f>
        <v/>
      </c>
      <c r="N27" s="82" t="str">
        <f>IF(AND(E27&lt;&gt;'Investissement PER'!AB30,Synthèse!I27&lt;&gt;'Investissement PER'!AC30),"Les montants répartis ne correspondent pas aux montants de prime de partage de la valeur et d'abondement dans l'onglet 'Investissement PER'",IF(E27&lt;&gt;'Investissement PER'!AB30,"Le montant réparti en prime de partage de la valeur ne correspond pas au montant total de PPV indiqué dans l'onglet 'Investissement PER'",IF(I27&lt;&gt;'Investissement PER'!AC30,"Le montant réparti ne correspond pas au montant total d'abondement indiqué dans l'onglet 'Investissement PER’","")))</f>
        <v/>
      </c>
    </row>
    <row r="28" spans="1:14" x14ac:dyDescent="0.25">
      <c r="A28" s="56">
        <f>'Investissement PEE'!D31</f>
        <v>0</v>
      </c>
      <c r="B28" s="29">
        <f>'Investissement PEE'!F31</f>
        <v>0</v>
      </c>
      <c r="C28" s="46">
        <f>'Investissement PEE'!H31</f>
        <v>0</v>
      </c>
      <c r="D28" s="54">
        <f>SUM('Investissement PEE'!AF31+'Investissement PEE'!AI31+'Investissement PEE'!AL31+'Investissement PEE'!AO31+'Investissement PEE'!AR31+'Investissement PEE'!AU31+'Investissement PEE'!AX31+'Investissement PEE'!BA31+'Investissement PEE'!BD31+'Investissement PEE'!BG31+'Investissement PEE'!BJ31+'Investissement PEE'!BM31)</f>
        <v>0</v>
      </c>
      <c r="E28" s="47">
        <f>SUM('Investissement PER'!AI31+'Investissement PER'!AL31+'Investissement PER'!AO31+'Investissement PER'!AR32+'Investissement PER'!AU31+'Investissement PER'!AX31+'Investissement PER'!BA31+'Investissement PER'!BD31+'Investissement PER'!BG31+'Investissement PER'!BJ31+'Investissement PER'!BM31+'Investissement PER'!BP31+'Investissement PER'!AF31)</f>
        <v>0</v>
      </c>
      <c r="F28" s="169">
        <f t="shared" si="0"/>
        <v>0</v>
      </c>
      <c r="H28" s="45">
        <f>'Investissement PEE'!AG31+'Investissement PEE'!AJ31+'Investissement PEE'!AM31+'Investissement PEE'!AP31+'Investissement PEE'!AS31+'Investissement PEE'!AV31+'Investissement PEE'!AY31+'Investissement PEE'!BB31+'Investissement PEE'!BE31+'Investissement PEE'!BH31+'Investissement PEE'!BK31+'Investissement PEE'!BN31</f>
        <v>0</v>
      </c>
      <c r="I28" s="48">
        <f>'Investissement PER'!BE31+'Investissement PER'!BB31+'Investissement PER'!AY31+'Investissement PER'!AV31+'Investissement PER'!AS32+'Investissement PER'!AP31+'Investissement PER'!AM31+'Investissement PER'!AJ31+'Investissement PER'!BH31+'Investissement PER'!BK31+'Investissement PER'!BN31+'Investissement PER'!BQ31+'Investissement PER'!AG31</f>
        <v>0</v>
      </c>
      <c r="J28" s="170">
        <f t="shared" si="1"/>
        <v>0</v>
      </c>
      <c r="L28" s="168">
        <f t="shared" si="2"/>
        <v>0</v>
      </c>
      <c r="M28" s="55" t="str">
        <f>IF(AND(D28&lt;&gt;'Investissement PEE'!AB31,Synthèse!H28&lt;&gt;'Investissement PEE'!AC31),"Les montants répartis ne correspondent pas aux montants de prime de partage de la valeur et d'abondement dans l'onglet 'Investissement PEE'",IF(D28&lt;&gt;'Investissement PEE'!AB31,"Le montant réparti en prime de partage de la valeur ne correspond pas au montant total de PPV indiqué dans l'onglet 'Investissement PEE'",IF(H28&lt;&gt;'Investissement PEE'!AC31,"Le montant réparti ne correspond pas au montant total d'abondement indiqué dans l'onglet 'PEE'","")))</f>
        <v/>
      </c>
      <c r="N28" s="82" t="str">
        <f>IF(AND(E28&lt;&gt;'Investissement PER'!AB31,Synthèse!I28&lt;&gt;'Investissement PER'!AC31),"Les montants répartis ne correspondent pas aux montants de prime de partage de la valeur et d'abondement dans l'onglet 'Investissement PER'",IF(E28&lt;&gt;'Investissement PER'!AB31,"Le montant réparti en prime de partage de la valeur ne correspond pas au montant total de PPV indiqué dans l'onglet 'Investissement PER'",IF(I28&lt;&gt;'Investissement PER'!AC31,"Le montant réparti ne correspond pas au montant total d'abondement indiqué dans l'onglet 'Investissement PER’","")))</f>
        <v/>
      </c>
    </row>
    <row r="29" spans="1:14" x14ac:dyDescent="0.25">
      <c r="A29" s="56">
        <f>'Investissement PEE'!D32</f>
        <v>0</v>
      </c>
      <c r="B29" s="29">
        <f>'Investissement PEE'!F32</f>
        <v>0</v>
      </c>
      <c r="C29" s="46">
        <f>'Investissement PEE'!H32</f>
        <v>0</v>
      </c>
      <c r="D29" s="54">
        <f>SUM('Investissement PEE'!AF32+'Investissement PEE'!AI32+'Investissement PEE'!AL32+'Investissement PEE'!AO32+'Investissement PEE'!AR32+'Investissement PEE'!AU32+'Investissement PEE'!AX32+'Investissement PEE'!BA32+'Investissement PEE'!BD32+'Investissement PEE'!BG32+'Investissement PEE'!BJ32+'Investissement PEE'!BM32)</f>
        <v>0</v>
      </c>
      <c r="E29" s="47">
        <f>SUM('Investissement PER'!AI32+'Investissement PER'!AL32+'Investissement PER'!AO32+'Investissement PER'!AR33+'Investissement PER'!AU32+'Investissement PER'!AX32+'Investissement PER'!BA32+'Investissement PER'!BD32+'Investissement PER'!BG32+'Investissement PER'!BJ32+'Investissement PER'!BM32+'Investissement PER'!BP32+'Investissement PER'!AF32)</f>
        <v>0</v>
      </c>
      <c r="F29" s="169">
        <f t="shared" si="0"/>
        <v>0</v>
      </c>
      <c r="H29" s="45">
        <f>'Investissement PEE'!AG32+'Investissement PEE'!AJ32+'Investissement PEE'!AM32+'Investissement PEE'!AP32+'Investissement PEE'!AS32+'Investissement PEE'!AV32+'Investissement PEE'!AY32+'Investissement PEE'!BB32+'Investissement PEE'!BE32+'Investissement PEE'!BH32+'Investissement PEE'!BK32+'Investissement PEE'!BN32</f>
        <v>0</v>
      </c>
      <c r="I29" s="48">
        <f>'Investissement PER'!BE32+'Investissement PER'!BB32+'Investissement PER'!AY32+'Investissement PER'!AV32+'Investissement PER'!AS33+'Investissement PER'!AP32+'Investissement PER'!AM32+'Investissement PER'!AJ32+'Investissement PER'!BH32+'Investissement PER'!BK32+'Investissement PER'!BN32+'Investissement PER'!BQ32+'Investissement PER'!AG32</f>
        <v>0</v>
      </c>
      <c r="J29" s="170">
        <f t="shared" si="1"/>
        <v>0</v>
      </c>
      <c r="L29" s="168">
        <f t="shared" si="2"/>
        <v>0</v>
      </c>
      <c r="M29" s="55" t="str">
        <f>IF(AND(D29&lt;&gt;'Investissement PEE'!AB32,Synthèse!H29&lt;&gt;'Investissement PEE'!AC32),"Les montants répartis ne correspondent pas aux montants de prime de partage de la valeur et d'abondement dans l'onglet 'Investissement PEE'",IF(D29&lt;&gt;'Investissement PEE'!AB32,"Le montant réparti en prime de partage de la valeur ne correspond pas au montant total de PPV indiqué dans l'onglet 'Investissement PEE'",IF(H29&lt;&gt;'Investissement PEE'!AC32,"Le montant réparti ne correspond pas au montant total d'abondement indiqué dans l'onglet 'PEE'","")))</f>
        <v/>
      </c>
      <c r="N29" s="82" t="str">
        <f>IF(AND(E29&lt;&gt;'Investissement PER'!AB32,Synthèse!I29&lt;&gt;'Investissement PER'!AC32),"Les montants répartis ne correspondent pas aux montants de prime de partage de la valeur et d'abondement dans l'onglet 'Investissement PER'",IF(E29&lt;&gt;'Investissement PER'!AB32,"Le montant réparti en prime de partage de la valeur ne correspond pas au montant total de PPV indiqué dans l'onglet 'Investissement PER'",IF(I29&lt;&gt;'Investissement PER'!AC32,"Le montant réparti ne correspond pas au montant total d'abondement indiqué dans l'onglet 'Investissement PER’","")))</f>
        <v/>
      </c>
    </row>
    <row r="30" spans="1:14" x14ac:dyDescent="0.25">
      <c r="A30" s="56">
        <f>'Investissement PEE'!D33</f>
        <v>0</v>
      </c>
      <c r="B30" s="29">
        <f>'Investissement PEE'!F33</f>
        <v>0</v>
      </c>
      <c r="C30" s="46">
        <f>'Investissement PEE'!H33</f>
        <v>0</v>
      </c>
      <c r="D30" s="54">
        <f>SUM('Investissement PEE'!AF33+'Investissement PEE'!AI33+'Investissement PEE'!AL33+'Investissement PEE'!AO33+'Investissement PEE'!AR33+'Investissement PEE'!AU33+'Investissement PEE'!AX33+'Investissement PEE'!BA33+'Investissement PEE'!BD33+'Investissement PEE'!BG33+'Investissement PEE'!BJ33+'Investissement PEE'!BM33)</f>
        <v>0</v>
      </c>
      <c r="E30" s="47">
        <f>SUM('Investissement PER'!AI33+'Investissement PER'!AL33+'Investissement PER'!AO33+'Investissement PER'!AR34+'Investissement PER'!AU33+'Investissement PER'!AX33+'Investissement PER'!BA33+'Investissement PER'!BD33+'Investissement PER'!BG33+'Investissement PER'!BJ33+'Investissement PER'!BM33+'Investissement PER'!BP33+'Investissement PER'!AF33)</f>
        <v>0</v>
      </c>
      <c r="F30" s="169">
        <f t="shared" si="0"/>
        <v>0</v>
      </c>
      <c r="H30" s="45">
        <f>'Investissement PEE'!AG33+'Investissement PEE'!AJ33+'Investissement PEE'!AM33+'Investissement PEE'!AP33+'Investissement PEE'!AS33+'Investissement PEE'!AV33+'Investissement PEE'!AY33+'Investissement PEE'!BB33+'Investissement PEE'!BE33+'Investissement PEE'!BH33+'Investissement PEE'!BK33+'Investissement PEE'!BN33</f>
        <v>0</v>
      </c>
      <c r="I30" s="48">
        <f>'Investissement PER'!BE33+'Investissement PER'!BB33+'Investissement PER'!AY33+'Investissement PER'!AV33+'Investissement PER'!AS34+'Investissement PER'!AP33+'Investissement PER'!AM33+'Investissement PER'!AJ33+'Investissement PER'!BH33+'Investissement PER'!BK33+'Investissement PER'!BN33+'Investissement PER'!BQ33+'Investissement PER'!AG33</f>
        <v>0</v>
      </c>
      <c r="J30" s="170">
        <f t="shared" si="1"/>
        <v>0</v>
      </c>
      <c r="L30" s="168">
        <f t="shared" si="2"/>
        <v>0</v>
      </c>
      <c r="M30" s="55" t="str">
        <f>IF(AND(D30&lt;&gt;'Investissement PEE'!AB33,Synthèse!H30&lt;&gt;'Investissement PEE'!AC33),"Les montants répartis ne correspondent pas aux montants de prime de partage de la valeur et d'abondement dans l'onglet 'Investissement PEE'",IF(D30&lt;&gt;'Investissement PEE'!AB33,"Le montant réparti en prime de partage de la valeur ne correspond pas au montant total de PPV indiqué dans l'onglet 'Investissement PEE'",IF(H30&lt;&gt;'Investissement PEE'!AC33,"Le montant réparti ne correspond pas au montant total d'abondement indiqué dans l'onglet 'PEE'","")))</f>
        <v/>
      </c>
      <c r="N30" s="82" t="str">
        <f>IF(AND(E30&lt;&gt;'Investissement PER'!AB33,Synthèse!I30&lt;&gt;'Investissement PER'!AC33),"Les montants répartis ne correspondent pas aux montants de prime de partage de la valeur et d'abondement dans l'onglet 'Investissement PER'",IF(E30&lt;&gt;'Investissement PER'!AB33,"Le montant réparti en prime de partage de la valeur ne correspond pas au montant total de PPV indiqué dans l'onglet 'Investissement PER'",IF(I30&lt;&gt;'Investissement PER'!AC33,"Le montant réparti ne correspond pas au montant total d'abondement indiqué dans l'onglet 'Investissement PER’","")))</f>
        <v/>
      </c>
    </row>
    <row r="31" spans="1:14" x14ac:dyDescent="0.25">
      <c r="A31" s="56">
        <f>'Investissement PEE'!D34</f>
        <v>0</v>
      </c>
      <c r="B31" s="29">
        <f>'Investissement PEE'!F34</f>
        <v>0</v>
      </c>
      <c r="C31" s="46">
        <f>'Investissement PEE'!H34</f>
        <v>0</v>
      </c>
      <c r="D31" s="54">
        <f>SUM('Investissement PEE'!AF34+'Investissement PEE'!AI34+'Investissement PEE'!AL34+'Investissement PEE'!AO34+'Investissement PEE'!AR34+'Investissement PEE'!AU34+'Investissement PEE'!AX34+'Investissement PEE'!BA34+'Investissement PEE'!BD34+'Investissement PEE'!BG34+'Investissement PEE'!BJ34+'Investissement PEE'!BM34)</f>
        <v>0</v>
      </c>
      <c r="E31" s="47">
        <f>SUM('Investissement PER'!AI34+'Investissement PER'!AL34+'Investissement PER'!AO34+'Investissement PER'!AR35+'Investissement PER'!AU34+'Investissement PER'!AX34+'Investissement PER'!BA34+'Investissement PER'!BD34+'Investissement PER'!BG34+'Investissement PER'!BJ34+'Investissement PER'!BM34+'Investissement PER'!BP34+'Investissement PER'!AF34)</f>
        <v>0</v>
      </c>
      <c r="F31" s="169">
        <f t="shared" si="0"/>
        <v>0</v>
      </c>
      <c r="H31" s="45">
        <f>'Investissement PEE'!AG34+'Investissement PEE'!AJ34+'Investissement PEE'!AM34+'Investissement PEE'!AP34+'Investissement PEE'!AS34+'Investissement PEE'!AV34+'Investissement PEE'!AY34+'Investissement PEE'!BB34+'Investissement PEE'!BE34+'Investissement PEE'!BH34+'Investissement PEE'!BK34+'Investissement PEE'!BN34</f>
        <v>0</v>
      </c>
      <c r="I31" s="48">
        <f>'Investissement PER'!BE34+'Investissement PER'!BB34+'Investissement PER'!AY34+'Investissement PER'!AV34+'Investissement PER'!AS35+'Investissement PER'!AP34+'Investissement PER'!AM34+'Investissement PER'!AJ34+'Investissement PER'!BH34+'Investissement PER'!BK34+'Investissement PER'!BN34+'Investissement PER'!BQ34+'Investissement PER'!AG34</f>
        <v>0</v>
      </c>
      <c r="J31" s="170">
        <f t="shared" si="1"/>
        <v>0</v>
      </c>
      <c r="L31" s="168">
        <f t="shared" si="2"/>
        <v>0</v>
      </c>
      <c r="M31" s="55" t="str">
        <f>IF(AND(D31&lt;&gt;'Investissement PEE'!AB34,Synthèse!H31&lt;&gt;'Investissement PEE'!AC34),"Les montants répartis ne correspondent pas aux montants de prime de partage de la valeur et d'abondement dans l'onglet 'Investissement PEE'",IF(D31&lt;&gt;'Investissement PEE'!AB34,"Le montant réparti en prime de partage de la valeur ne correspond pas au montant total de PPV indiqué dans l'onglet 'Investissement PEE'",IF(H31&lt;&gt;'Investissement PEE'!AC34,"Le montant réparti ne correspond pas au montant total d'abondement indiqué dans l'onglet 'PEE'","")))</f>
        <v/>
      </c>
      <c r="N31" s="82" t="str">
        <f>IF(AND(E31&lt;&gt;'Investissement PER'!AB34,Synthèse!I31&lt;&gt;'Investissement PER'!AC34),"Les montants répartis ne correspondent pas aux montants de prime de partage de la valeur et d'abondement dans l'onglet 'Investissement PER'",IF(E31&lt;&gt;'Investissement PER'!AB34,"Le montant réparti en prime de partage de la valeur ne correspond pas au montant total de PPV indiqué dans l'onglet 'Investissement PER'",IF(I31&lt;&gt;'Investissement PER'!AC34,"Le montant réparti ne correspond pas au montant total d'abondement indiqué dans l'onglet 'Investissement PER’","")))</f>
        <v/>
      </c>
    </row>
    <row r="32" spans="1:14" x14ac:dyDescent="0.25">
      <c r="A32" s="56">
        <f>'Investissement PEE'!D35</f>
        <v>0</v>
      </c>
      <c r="B32" s="29">
        <f>'Investissement PEE'!F35</f>
        <v>0</v>
      </c>
      <c r="C32" s="46">
        <f>'Investissement PEE'!H35</f>
        <v>0</v>
      </c>
      <c r="D32" s="54">
        <f>SUM('Investissement PEE'!AF35+'Investissement PEE'!AI35+'Investissement PEE'!AL35+'Investissement PEE'!AO35+'Investissement PEE'!AR35+'Investissement PEE'!AU35+'Investissement PEE'!AX35+'Investissement PEE'!BA35+'Investissement PEE'!BD35+'Investissement PEE'!BG35+'Investissement PEE'!BJ35+'Investissement PEE'!BM35)</f>
        <v>0</v>
      </c>
      <c r="E32" s="47">
        <f>SUM('Investissement PER'!AI35+'Investissement PER'!AL35+'Investissement PER'!AO35+'Investissement PER'!AR36+'Investissement PER'!AU35+'Investissement PER'!AX35+'Investissement PER'!BA35+'Investissement PER'!BD35+'Investissement PER'!BG35+'Investissement PER'!BJ35+'Investissement PER'!BM35+'Investissement PER'!BP35+'Investissement PER'!AF35)</f>
        <v>0</v>
      </c>
      <c r="F32" s="169">
        <f t="shared" si="0"/>
        <v>0</v>
      </c>
      <c r="H32" s="45">
        <f>'Investissement PEE'!AG35+'Investissement PEE'!AJ35+'Investissement PEE'!AM35+'Investissement PEE'!AP35+'Investissement PEE'!AS35+'Investissement PEE'!AV35+'Investissement PEE'!AY35+'Investissement PEE'!BB35+'Investissement PEE'!BE35+'Investissement PEE'!BH35+'Investissement PEE'!BK35+'Investissement PEE'!BN35</f>
        <v>0</v>
      </c>
      <c r="I32" s="48">
        <f>'Investissement PER'!BE35+'Investissement PER'!BB35+'Investissement PER'!AY35+'Investissement PER'!AV35+'Investissement PER'!AS36+'Investissement PER'!AP35+'Investissement PER'!AM35+'Investissement PER'!AJ35+'Investissement PER'!BH35+'Investissement PER'!BK35+'Investissement PER'!BN35+'Investissement PER'!BQ35+'Investissement PER'!AG35</f>
        <v>0</v>
      </c>
      <c r="J32" s="170">
        <f t="shared" si="1"/>
        <v>0</v>
      </c>
      <c r="L32" s="168">
        <f t="shared" si="2"/>
        <v>0</v>
      </c>
      <c r="M32" s="55" t="str">
        <f>IF(AND(D32&lt;&gt;'Investissement PEE'!AB35,Synthèse!H32&lt;&gt;'Investissement PEE'!AC35),"Les montants répartis ne correspondent pas aux montants de prime de partage de la valeur et d'abondement dans l'onglet 'Investissement PEE'",IF(D32&lt;&gt;'Investissement PEE'!AB35,"Le montant réparti en prime de partage de la valeur ne correspond pas au montant total de PPV indiqué dans l'onglet 'Investissement PEE'",IF(H32&lt;&gt;'Investissement PEE'!AC35,"Le montant réparti ne correspond pas au montant total d'abondement indiqué dans l'onglet 'PEE'","")))</f>
        <v/>
      </c>
      <c r="N32" s="82" t="str">
        <f>IF(AND(E32&lt;&gt;'Investissement PER'!AB35,Synthèse!I32&lt;&gt;'Investissement PER'!AC35),"Les montants répartis ne correspondent pas aux montants de prime de partage de la valeur et d'abondement dans l'onglet 'Investissement PER'",IF(E32&lt;&gt;'Investissement PER'!AB35,"Le montant réparti en prime de partage de la valeur ne correspond pas au montant total de PPV indiqué dans l'onglet 'Investissement PER'",IF(I32&lt;&gt;'Investissement PER'!AC35,"Le montant réparti ne correspond pas au montant total d'abondement indiqué dans l'onglet 'Investissement PER’","")))</f>
        <v/>
      </c>
    </row>
    <row r="33" spans="1:14" x14ac:dyDescent="0.25">
      <c r="A33" s="56">
        <f>'Investissement PEE'!D36</f>
        <v>0</v>
      </c>
      <c r="B33" s="29">
        <f>'Investissement PEE'!F36</f>
        <v>0</v>
      </c>
      <c r="C33" s="46">
        <f>'Investissement PEE'!H36</f>
        <v>0</v>
      </c>
      <c r="D33" s="54">
        <f>SUM('Investissement PEE'!AF36+'Investissement PEE'!AI36+'Investissement PEE'!AL36+'Investissement PEE'!AO36+'Investissement PEE'!AR36+'Investissement PEE'!AU36+'Investissement PEE'!AX36+'Investissement PEE'!BA36+'Investissement PEE'!BD36+'Investissement PEE'!BG36+'Investissement PEE'!BJ36+'Investissement PEE'!BM36)</f>
        <v>0</v>
      </c>
      <c r="E33" s="47">
        <f>SUM('Investissement PER'!AI36+'Investissement PER'!AL36+'Investissement PER'!AO36+'Investissement PER'!AR37+'Investissement PER'!AU36+'Investissement PER'!AX36+'Investissement PER'!BA36+'Investissement PER'!BD36+'Investissement PER'!BG36+'Investissement PER'!BJ36+'Investissement PER'!BM36+'Investissement PER'!BP36+'Investissement PER'!AF36)</f>
        <v>0</v>
      </c>
      <c r="F33" s="169">
        <f t="shared" si="0"/>
        <v>0</v>
      </c>
      <c r="H33" s="45">
        <f>'Investissement PEE'!AG36+'Investissement PEE'!AJ36+'Investissement PEE'!AM36+'Investissement PEE'!AP36+'Investissement PEE'!AS36+'Investissement PEE'!AV36+'Investissement PEE'!AY36+'Investissement PEE'!BB36+'Investissement PEE'!BE36+'Investissement PEE'!BH36+'Investissement PEE'!BK36+'Investissement PEE'!BN36</f>
        <v>0</v>
      </c>
      <c r="I33" s="48">
        <f>'Investissement PER'!BE36+'Investissement PER'!BB36+'Investissement PER'!AY36+'Investissement PER'!AV36+'Investissement PER'!AS37+'Investissement PER'!AP36+'Investissement PER'!AM36+'Investissement PER'!AJ36+'Investissement PER'!BH36+'Investissement PER'!BK36+'Investissement PER'!BN36+'Investissement PER'!BQ36+'Investissement PER'!AG36</f>
        <v>0</v>
      </c>
      <c r="J33" s="170">
        <f t="shared" si="1"/>
        <v>0</v>
      </c>
      <c r="L33" s="168">
        <f t="shared" si="2"/>
        <v>0</v>
      </c>
      <c r="M33" s="55" t="str">
        <f>IF(AND(D33&lt;&gt;'Investissement PEE'!AB36,Synthèse!H33&lt;&gt;'Investissement PEE'!AC36),"Les montants répartis ne correspondent pas aux montants de prime de partage de la valeur et d'abondement dans l'onglet 'Investissement PEE'",IF(D33&lt;&gt;'Investissement PEE'!AB36,"Le montant réparti en prime de partage de la valeur ne correspond pas au montant total de PPV indiqué dans l'onglet 'Investissement PEE'",IF(H33&lt;&gt;'Investissement PEE'!AC36,"Le montant réparti ne correspond pas au montant total d'abondement indiqué dans l'onglet 'PEE'","")))</f>
        <v/>
      </c>
      <c r="N33" s="82" t="str">
        <f>IF(AND(E33&lt;&gt;'Investissement PER'!AB36,Synthèse!I33&lt;&gt;'Investissement PER'!AC36),"Les montants répartis ne correspondent pas aux montants de prime de partage de la valeur et d'abondement dans l'onglet 'Investissement PER'",IF(E33&lt;&gt;'Investissement PER'!AB36,"Le montant réparti en prime de partage de la valeur ne correspond pas au montant total de PPV indiqué dans l'onglet 'Investissement PER'",IF(I33&lt;&gt;'Investissement PER'!AC36,"Le montant réparti ne correspond pas au montant total d'abondement indiqué dans l'onglet 'Investissement PER’","")))</f>
        <v/>
      </c>
    </row>
    <row r="34" spans="1:14" x14ac:dyDescent="0.25">
      <c r="A34" s="56">
        <f>'Investissement PEE'!D37</f>
        <v>0</v>
      </c>
      <c r="B34" s="29">
        <f>'Investissement PEE'!F37</f>
        <v>0</v>
      </c>
      <c r="C34" s="46">
        <f>'Investissement PEE'!H37</f>
        <v>0</v>
      </c>
      <c r="D34" s="54">
        <f>SUM('Investissement PEE'!AF37+'Investissement PEE'!AI37+'Investissement PEE'!AL37+'Investissement PEE'!AO37+'Investissement PEE'!AR37+'Investissement PEE'!AU37+'Investissement PEE'!AX37+'Investissement PEE'!BA37+'Investissement PEE'!BD37+'Investissement PEE'!BG37+'Investissement PEE'!BJ37+'Investissement PEE'!BM37)</f>
        <v>0</v>
      </c>
      <c r="E34" s="47">
        <f>SUM('Investissement PER'!AI37+'Investissement PER'!AL37+'Investissement PER'!AO37+'Investissement PER'!AR38+'Investissement PER'!AU37+'Investissement PER'!AX37+'Investissement PER'!BA37+'Investissement PER'!BD37+'Investissement PER'!BG37+'Investissement PER'!BJ37+'Investissement PER'!BM37+'Investissement PER'!BP37+'Investissement PER'!AF37)</f>
        <v>0</v>
      </c>
      <c r="F34" s="169">
        <f t="shared" si="0"/>
        <v>0</v>
      </c>
      <c r="H34" s="45">
        <f>'Investissement PEE'!AG37+'Investissement PEE'!AJ37+'Investissement PEE'!AM37+'Investissement PEE'!AP37+'Investissement PEE'!AS37+'Investissement PEE'!AV37+'Investissement PEE'!AY37+'Investissement PEE'!BB37+'Investissement PEE'!BE37+'Investissement PEE'!BH37+'Investissement PEE'!BK37+'Investissement PEE'!BN37</f>
        <v>0</v>
      </c>
      <c r="I34" s="48">
        <f>'Investissement PER'!BE37+'Investissement PER'!BB37+'Investissement PER'!AY37+'Investissement PER'!AV37+'Investissement PER'!AS38+'Investissement PER'!AP37+'Investissement PER'!AM37+'Investissement PER'!AJ37+'Investissement PER'!BH37+'Investissement PER'!BK37+'Investissement PER'!BN37+'Investissement PER'!BQ37+'Investissement PER'!AG37</f>
        <v>0</v>
      </c>
      <c r="J34" s="170">
        <f t="shared" si="1"/>
        <v>0</v>
      </c>
      <c r="L34" s="168">
        <f t="shared" si="2"/>
        <v>0</v>
      </c>
      <c r="M34" s="55" t="str">
        <f>IF(AND(D34&lt;&gt;'Investissement PEE'!AB37,Synthèse!H34&lt;&gt;'Investissement PEE'!AC37),"Les montants répartis ne correspondent pas aux montants de prime de partage de la valeur et d'abondement dans l'onglet 'Investissement PEE'",IF(D34&lt;&gt;'Investissement PEE'!AB37,"Le montant réparti en prime de partage de la valeur ne correspond pas au montant total de PPV indiqué dans l'onglet 'Investissement PEE'",IF(H34&lt;&gt;'Investissement PEE'!AC37,"Le montant réparti ne correspond pas au montant total d'abondement indiqué dans l'onglet 'PEE'","")))</f>
        <v/>
      </c>
      <c r="N34" s="82" t="str">
        <f>IF(AND(E34&lt;&gt;'Investissement PER'!AB37,Synthèse!I34&lt;&gt;'Investissement PER'!AC37),"Les montants répartis ne correspondent pas aux montants de prime de partage de la valeur et d'abondement dans l'onglet 'Investissement PER'",IF(E34&lt;&gt;'Investissement PER'!AB37,"Le montant réparti en prime de partage de la valeur ne correspond pas au montant total de PPV indiqué dans l'onglet 'Investissement PER'",IF(I34&lt;&gt;'Investissement PER'!AC37,"Le montant réparti ne correspond pas au montant total d'abondement indiqué dans l'onglet 'Investissement PER’","")))</f>
        <v/>
      </c>
    </row>
    <row r="35" spans="1:14" x14ac:dyDescent="0.25">
      <c r="A35" s="56">
        <f>'Investissement PEE'!D38</f>
        <v>0</v>
      </c>
      <c r="B35" s="29">
        <f>'Investissement PEE'!F38</f>
        <v>0</v>
      </c>
      <c r="C35" s="46">
        <f>'Investissement PEE'!H38</f>
        <v>0</v>
      </c>
      <c r="D35" s="54">
        <f>SUM('Investissement PEE'!AF38+'Investissement PEE'!AI38+'Investissement PEE'!AL38+'Investissement PEE'!AO38+'Investissement PEE'!AR38+'Investissement PEE'!AU38+'Investissement PEE'!AX38+'Investissement PEE'!BA38+'Investissement PEE'!BD38+'Investissement PEE'!BG38+'Investissement PEE'!BJ38+'Investissement PEE'!BM38)</f>
        <v>0</v>
      </c>
      <c r="E35" s="47">
        <f>SUM('Investissement PER'!AI38+'Investissement PER'!AL38+'Investissement PER'!AO38+'Investissement PER'!AR39+'Investissement PER'!AU38+'Investissement PER'!AX38+'Investissement PER'!BA38+'Investissement PER'!BD38+'Investissement PER'!BG38+'Investissement PER'!BJ38+'Investissement PER'!BM38+'Investissement PER'!BP38+'Investissement PER'!AF38)</f>
        <v>0</v>
      </c>
      <c r="F35" s="169">
        <f t="shared" si="0"/>
        <v>0</v>
      </c>
      <c r="H35" s="45">
        <f>'Investissement PEE'!AG38+'Investissement PEE'!AJ38+'Investissement PEE'!AM38+'Investissement PEE'!AP38+'Investissement PEE'!AS38+'Investissement PEE'!AV38+'Investissement PEE'!AY38+'Investissement PEE'!BB38+'Investissement PEE'!BE38+'Investissement PEE'!BH38+'Investissement PEE'!BK38+'Investissement PEE'!BN38</f>
        <v>0</v>
      </c>
      <c r="I35" s="48">
        <f>'Investissement PER'!BE38+'Investissement PER'!BB38+'Investissement PER'!AY38+'Investissement PER'!AV38+'Investissement PER'!AS39+'Investissement PER'!AP38+'Investissement PER'!AM38+'Investissement PER'!AJ38+'Investissement PER'!BH38+'Investissement PER'!BK38+'Investissement PER'!BN38+'Investissement PER'!BQ38+'Investissement PER'!AG38</f>
        <v>0</v>
      </c>
      <c r="J35" s="170">
        <f t="shared" si="1"/>
        <v>0</v>
      </c>
      <c r="L35" s="168">
        <f t="shared" si="2"/>
        <v>0</v>
      </c>
      <c r="M35" s="55" t="str">
        <f>IF(AND(D35&lt;&gt;'Investissement PEE'!AB38,Synthèse!H35&lt;&gt;'Investissement PEE'!AC38),"Les montants répartis ne correspondent pas aux montants de prime de partage de la valeur et d'abondement dans l'onglet 'Investissement PEE'",IF(D35&lt;&gt;'Investissement PEE'!AB38,"Le montant réparti en prime de partage de la valeur ne correspond pas au montant total de PPV indiqué dans l'onglet 'Investissement PEE'",IF(H35&lt;&gt;'Investissement PEE'!AC38,"Le montant réparti ne correspond pas au montant total d'abondement indiqué dans l'onglet 'PEE'","")))</f>
        <v/>
      </c>
      <c r="N35" s="82" t="str">
        <f>IF(AND(E35&lt;&gt;'Investissement PER'!AB38,Synthèse!I35&lt;&gt;'Investissement PER'!AC38),"Les montants répartis ne correspondent pas aux montants de prime de partage de la valeur et d'abondement dans l'onglet 'Investissement PER'",IF(E35&lt;&gt;'Investissement PER'!AB38,"Le montant réparti en prime de partage de la valeur ne correspond pas au montant total de PPV indiqué dans l'onglet 'Investissement PER'",IF(I35&lt;&gt;'Investissement PER'!AC38,"Le montant réparti ne correspond pas au montant total d'abondement indiqué dans l'onglet 'Investissement PER’","")))</f>
        <v/>
      </c>
    </row>
    <row r="36" spans="1:14" x14ac:dyDescent="0.25">
      <c r="A36" s="56">
        <f>'Investissement PEE'!D39</f>
        <v>0</v>
      </c>
      <c r="B36" s="29">
        <f>'Investissement PEE'!F39</f>
        <v>0</v>
      </c>
      <c r="C36" s="46">
        <f>'Investissement PEE'!H39</f>
        <v>0</v>
      </c>
      <c r="D36" s="54">
        <f>SUM('Investissement PEE'!AF39+'Investissement PEE'!AI39+'Investissement PEE'!AL39+'Investissement PEE'!AO39+'Investissement PEE'!AR39+'Investissement PEE'!AU39+'Investissement PEE'!AX39+'Investissement PEE'!BA39+'Investissement PEE'!BD39+'Investissement PEE'!BG39+'Investissement PEE'!BJ39+'Investissement PEE'!BM39)</f>
        <v>0</v>
      </c>
      <c r="E36" s="47">
        <f>SUM('Investissement PER'!AI39+'Investissement PER'!AL39+'Investissement PER'!AO39+'Investissement PER'!AR40+'Investissement PER'!AU39+'Investissement PER'!AX39+'Investissement PER'!BA39+'Investissement PER'!BD39+'Investissement PER'!BG39+'Investissement PER'!BJ39+'Investissement PER'!BM39+'Investissement PER'!BP39+'Investissement PER'!AF39)</f>
        <v>0</v>
      </c>
      <c r="F36" s="169">
        <f t="shared" si="0"/>
        <v>0</v>
      </c>
      <c r="H36" s="45">
        <f>'Investissement PEE'!AG39+'Investissement PEE'!AJ39+'Investissement PEE'!AM39+'Investissement PEE'!AP39+'Investissement PEE'!AS39+'Investissement PEE'!AV39+'Investissement PEE'!AY39+'Investissement PEE'!BB39+'Investissement PEE'!BE39+'Investissement PEE'!BH39+'Investissement PEE'!BK39+'Investissement PEE'!BN39</f>
        <v>0</v>
      </c>
      <c r="I36" s="48">
        <f>'Investissement PER'!BE39+'Investissement PER'!BB39+'Investissement PER'!AY39+'Investissement PER'!AV39+'Investissement PER'!AS40+'Investissement PER'!AP39+'Investissement PER'!AM39+'Investissement PER'!AJ39+'Investissement PER'!BH39+'Investissement PER'!BK39+'Investissement PER'!BN39+'Investissement PER'!BQ39+'Investissement PER'!AG39</f>
        <v>0</v>
      </c>
      <c r="J36" s="170">
        <f t="shared" si="1"/>
        <v>0</v>
      </c>
      <c r="L36" s="168">
        <f t="shared" si="2"/>
        <v>0</v>
      </c>
      <c r="M36" s="55" t="str">
        <f>IF(AND(D36&lt;&gt;'Investissement PEE'!AB39,Synthèse!H36&lt;&gt;'Investissement PEE'!AC39),"Les montants répartis ne correspondent pas aux montants de prime de partage de la valeur et d'abondement dans l'onglet 'Investissement PEE'",IF(D36&lt;&gt;'Investissement PEE'!AB39,"Le montant réparti en prime de partage de la valeur ne correspond pas au montant total de PPV indiqué dans l'onglet 'Investissement PEE'",IF(H36&lt;&gt;'Investissement PEE'!AC39,"Le montant réparti ne correspond pas au montant total d'abondement indiqué dans l'onglet 'PEE'","")))</f>
        <v/>
      </c>
      <c r="N36" s="82" t="str">
        <f>IF(AND(E36&lt;&gt;'Investissement PER'!AB39,Synthèse!I36&lt;&gt;'Investissement PER'!AC39),"Les montants répartis ne correspondent pas aux montants de prime de partage de la valeur et d'abondement dans l'onglet 'Investissement PER'",IF(E36&lt;&gt;'Investissement PER'!AB39,"Le montant réparti en prime de partage de la valeur ne correspond pas au montant total de PPV indiqué dans l'onglet 'Investissement PER'",IF(I36&lt;&gt;'Investissement PER'!AC39,"Le montant réparti ne correspond pas au montant total d'abondement indiqué dans l'onglet 'Investissement PER’","")))</f>
        <v/>
      </c>
    </row>
    <row r="37" spans="1:14" x14ac:dyDescent="0.25">
      <c r="A37" s="56">
        <f>'Investissement PEE'!D40</f>
        <v>0</v>
      </c>
      <c r="B37" s="29">
        <f>'Investissement PEE'!F40</f>
        <v>0</v>
      </c>
      <c r="C37" s="46">
        <f>'Investissement PEE'!H40</f>
        <v>0</v>
      </c>
      <c r="D37" s="54">
        <f>SUM('Investissement PEE'!AF40+'Investissement PEE'!AI40+'Investissement PEE'!AL40+'Investissement PEE'!AO40+'Investissement PEE'!AR40+'Investissement PEE'!AU40+'Investissement PEE'!AX40+'Investissement PEE'!BA40+'Investissement PEE'!BD40+'Investissement PEE'!BG40+'Investissement PEE'!BJ40+'Investissement PEE'!BM40)</f>
        <v>0</v>
      </c>
      <c r="E37" s="47">
        <f>SUM('Investissement PER'!AI40+'Investissement PER'!AL40+'Investissement PER'!AO40+'Investissement PER'!AR41+'Investissement PER'!AU40+'Investissement PER'!AX40+'Investissement PER'!BA40+'Investissement PER'!BD40+'Investissement PER'!BG40+'Investissement PER'!BJ40+'Investissement PER'!BM40+'Investissement PER'!BP40+'Investissement PER'!AF40)</f>
        <v>0</v>
      </c>
      <c r="F37" s="169">
        <f t="shared" si="0"/>
        <v>0</v>
      </c>
      <c r="H37" s="45">
        <f>'Investissement PEE'!AG40+'Investissement PEE'!AJ40+'Investissement PEE'!AM40+'Investissement PEE'!AP40+'Investissement PEE'!AS40+'Investissement PEE'!AV40+'Investissement PEE'!AY40+'Investissement PEE'!BB40+'Investissement PEE'!BE40+'Investissement PEE'!BH40+'Investissement PEE'!BK40+'Investissement PEE'!BN40</f>
        <v>0</v>
      </c>
      <c r="I37" s="48">
        <f>'Investissement PER'!BE40+'Investissement PER'!BB40+'Investissement PER'!AY40+'Investissement PER'!AV40+'Investissement PER'!AS41+'Investissement PER'!AP40+'Investissement PER'!AM40+'Investissement PER'!AJ40+'Investissement PER'!BH40+'Investissement PER'!BK40+'Investissement PER'!BN40+'Investissement PER'!BQ40+'Investissement PER'!AG40</f>
        <v>0</v>
      </c>
      <c r="J37" s="170">
        <f t="shared" si="1"/>
        <v>0</v>
      </c>
      <c r="L37" s="168">
        <f t="shared" si="2"/>
        <v>0</v>
      </c>
      <c r="M37" s="55" t="str">
        <f>IF(AND(D37&lt;&gt;'Investissement PEE'!AB40,Synthèse!H37&lt;&gt;'Investissement PEE'!AC40),"Les montants répartis ne correspondent pas aux montants de prime de partage de la valeur et d'abondement dans l'onglet 'Investissement PEE'",IF(D37&lt;&gt;'Investissement PEE'!AB40,"Le montant réparti en prime de partage de la valeur ne correspond pas au montant total de PPV indiqué dans l'onglet 'Investissement PEE'",IF(H37&lt;&gt;'Investissement PEE'!AC40,"Le montant réparti ne correspond pas au montant total d'abondement indiqué dans l'onglet 'PEE'","")))</f>
        <v/>
      </c>
      <c r="N37" s="82" t="str">
        <f>IF(AND(E37&lt;&gt;'Investissement PER'!AB40,Synthèse!I37&lt;&gt;'Investissement PER'!AC40),"Les montants répartis ne correspondent pas aux montants de prime de partage de la valeur et d'abondement dans l'onglet 'Investissement PER'",IF(E37&lt;&gt;'Investissement PER'!AB40,"Le montant réparti en prime de partage de la valeur ne correspond pas au montant total de PPV indiqué dans l'onglet 'Investissement PER'",IF(I37&lt;&gt;'Investissement PER'!AC40,"Le montant réparti ne correspond pas au montant total d'abondement indiqué dans l'onglet 'Investissement PER’","")))</f>
        <v/>
      </c>
    </row>
    <row r="38" spans="1:14" x14ac:dyDescent="0.25">
      <c r="A38" s="56">
        <f>'Investissement PEE'!D41</f>
        <v>0</v>
      </c>
      <c r="B38" s="29">
        <f>'Investissement PEE'!F41</f>
        <v>0</v>
      </c>
      <c r="C38" s="46">
        <f>'Investissement PEE'!H41</f>
        <v>0</v>
      </c>
      <c r="D38" s="54">
        <f>SUM('Investissement PEE'!AF41+'Investissement PEE'!AI41+'Investissement PEE'!AL41+'Investissement PEE'!AO41+'Investissement PEE'!AR41+'Investissement PEE'!AU41+'Investissement PEE'!AX41+'Investissement PEE'!BA41+'Investissement PEE'!BD41+'Investissement PEE'!BG41+'Investissement PEE'!BJ41+'Investissement PEE'!BM41)</f>
        <v>0</v>
      </c>
      <c r="E38" s="47">
        <f>SUM('Investissement PER'!AI41+'Investissement PER'!AL41+'Investissement PER'!AO41+'Investissement PER'!AR42+'Investissement PER'!AU41+'Investissement PER'!AX41+'Investissement PER'!BA41+'Investissement PER'!BD41+'Investissement PER'!BG41+'Investissement PER'!BJ41+'Investissement PER'!BM41+'Investissement PER'!BP41+'Investissement PER'!AF41)</f>
        <v>0</v>
      </c>
      <c r="F38" s="169">
        <f t="shared" si="0"/>
        <v>0</v>
      </c>
      <c r="H38" s="45">
        <f>'Investissement PEE'!AG41+'Investissement PEE'!AJ41+'Investissement PEE'!AM41+'Investissement PEE'!AP41+'Investissement PEE'!AS41+'Investissement PEE'!AV41+'Investissement PEE'!AY41+'Investissement PEE'!BB41+'Investissement PEE'!BE41+'Investissement PEE'!BH41+'Investissement PEE'!BK41+'Investissement PEE'!BN41</f>
        <v>0</v>
      </c>
      <c r="I38" s="48">
        <f>'Investissement PER'!BE41+'Investissement PER'!BB41+'Investissement PER'!AY41+'Investissement PER'!AV41+'Investissement PER'!AS42+'Investissement PER'!AP41+'Investissement PER'!AM41+'Investissement PER'!AJ41+'Investissement PER'!BH41+'Investissement PER'!BK41+'Investissement PER'!BN41+'Investissement PER'!BQ41+'Investissement PER'!AG41</f>
        <v>0</v>
      </c>
      <c r="J38" s="170">
        <f t="shared" si="1"/>
        <v>0</v>
      </c>
      <c r="L38" s="168">
        <f t="shared" si="2"/>
        <v>0</v>
      </c>
      <c r="M38" s="55" t="str">
        <f>IF(AND(D38&lt;&gt;'Investissement PEE'!AB41,Synthèse!H38&lt;&gt;'Investissement PEE'!AC41),"Les montants répartis ne correspondent pas aux montants de prime de partage de la valeur et d'abondement dans l'onglet 'Investissement PEE'",IF(D38&lt;&gt;'Investissement PEE'!AB41,"Le montant réparti en prime de partage de la valeur ne correspond pas au montant total de PPV indiqué dans l'onglet 'Investissement PEE'",IF(H38&lt;&gt;'Investissement PEE'!AC41,"Le montant réparti ne correspond pas au montant total d'abondement indiqué dans l'onglet 'PEE'","")))</f>
        <v/>
      </c>
      <c r="N38" s="82" t="str">
        <f>IF(AND(E38&lt;&gt;'Investissement PER'!AB41,Synthèse!I38&lt;&gt;'Investissement PER'!AC41),"Les montants répartis ne correspondent pas aux montants de prime de partage de la valeur et d'abondement dans l'onglet 'Investissement PER'",IF(E38&lt;&gt;'Investissement PER'!AB41,"Le montant réparti en prime de partage de la valeur ne correspond pas au montant total de PPV indiqué dans l'onglet 'Investissement PER'",IF(I38&lt;&gt;'Investissement PER'!AC41,"Le montant réparti ne correspond pas au montant total d'abondement indiqué dans l'onglet 'Investissement PER’","")))</f>
        <v/>
      </c>
    </row>
    <row r="39" spans="1:14" x14ac:dyDescent="0.25">
      <c r="A39" s="56">
        <f>'Investissement PEE'!D42</f>
        <v>0</v>
      </c>
      <c r="B39" s="29">
        <f>'Investissement PEE'!F42</f>
        <v>0</v>
      </c>
      <c r="C39" s="46">
        <f>'Investissement PEE'!H42</f>
        <v>0</v>
      </c>
      <c r="D39" s="54">
        <f>SUM('Investissement PEE'!AF42+'Investissement PEE'!AI42+'Investissement PEE'!AL42+'Investissement PEE'!AO42+'Investissement PEE'!AR42+'Investissement PEE'!AU42+'Investissement PEE'!AX42+'Investissement PEE'!BA42+'Investissement PEE'!BD42+'Investissement PEE'!BG42+'Investissement PEE'!BJ42+'Investissement PEE'!BM42)</f>
        <v>0</v>
      </c>
      <c r="E39" s="47">
        <f>SUM('Investissement PER'!AI42+'Investissement PER'!AL42+'Investissement PER'!AO42+'Investissement PER'!AR43+'Investissement PER'!AU42+'Investissement PER'!AX42+'Investissement PER'!BA42+'Investissement PER'!BD42+'Investissement PER'!BG42+'Investissement PER'!BJ42+'Investissement PER'!BM42+'Investissement PER'!BP42+'Investissement PER'!AF42)</f>
        <v>0</v>
      </c>
      <c r="F39" s="169">
        <f t="shared" si="0"/>
        <v>0</v>
      </c>
      <c r="H39" s="45">
        <f>'Investissement PEE'!AG42+'Investissement PEE'!AJ42+'Investissement PEE'!AM42+'Investissement PEE'!AP42+'Investissement PEE'!AS42+'Investissement PEE'!AV42+'Investissement PEE'!AY42+'Investissement PEE'!BB42+'Investissement PEE'!BE42+'Investissement PEE'!BH42+'Investissement PEE'!BK42+'Investissement PEE'!BN42</f>
        <v>0</v>
      </c>
      <c r="I39" s="48">
        <f>'Investissement PER'!BE42+'Investissement PER'!BB42+'Investissement PER'!AY42+'Investissement PER'!AV42+'Investissement PER'!AS43+'Investissement PER'!AP42+'Investissement PER'!AM42+'Investissement PER'!AJ42+'Investissement PER'!BH42+'Investissement PER'!BK42+'Investissement PER'!BN42+'Investissement PER'!BQ42+'Investissement PER'!AG42</f>
        <v>0</v>
      </c>
      <c r="J39" s="170">
        <f t="shared" si="1"/>
        <v>0</v>
      </c>
      <c r="L39" s="168">
        <f t="shared" si="2"/>
        <v>0</v>
      </c>
      <c r="M39" s="55" t="str">
        <f>IF(AND(D39&lt;&gt;'Investissement PEE'!AB42,Synthèse!H39&lt;&gt;'Investissement PEE'!AC42),"Les montants répartis ne correspondent pas aux montants de prime de partage de la valeur et d'abondement dans l'onglet 'Investissement PEE'",IF(D39&lt;&gt;'Investissement PEE'!AB42,"Le montant réparti en prime de partage de la valeur ne correspond pas au montant total de PPV indiqué dans l'onglet 'Investissement PEE'",IF(H39&lt;&gt;'Investissement PEE'!AC42,"Le montant réparti ne correspond pas au montant total d'abondement indiqué dans l'onglet 'PEE'","")))</f>
        <v/>
      </c>
      <c r="N39" s="82" t="str">
        <f>IF(AND(E39&lt;&gt;'Investissement PER'!AB42,Synthèse!I39&lt;&gt;'Investissement PER'!AC42),"Les montants répartis ne correspondent pas aux montants de prime de partage de la valeur et d'abondement dans l'onglet 'Investissement PER'",IF(E39&lt;&gt;'Investissement PER'!AB42,"Le montant réparti en prime de partage de la valeur ne correspond pas au montant total de PPV indiqué dans l'onglet 'Investissement PER'",IF(I39&lt;&gt;'Investissement PER'!AC42,"Le montant réparti ne correspond pas au montant total d'abondement indiqué dans l'onglet 'Investissement PER’","")))</f>
        <v/>
      </c>
    </row>
    <row r="40" spans="1:14" x14ac:dyDescent="0.25">
      <c r="A40" s="56">
        <f>'Investissement PEE'!D43</f>
        <v>0</v>
      </c>
      <c r="B40" s="29">
        <f>'Investissement PEE'!F43</f>
        <v>0</v>
      </c>
      <c r="C40" s="46">
        <f>'Investissement PEE'!H43</f>
        <v>0</v>
      </c>
      <c r="D40" s="54">
        <f>SUM('Investissement PEE'!AF43+'Investissement PEE'!AI43+'Investissement PEE'!AL43+'Investissement PEE'!AO43+'Investissement PEE'!AR43+'Investissement PEE'!AU43+'Investissement PEE'!AX43+'Investissement PEE'!BA43+'Investissement PEE'!BD43+'Investissement PEE'!BG43+'Investissement PEE'!BJ43+'Investissement PEE'!BM43)</f>
        <v>0</v>
      </c>
      <c r="E40" s="47">
        <f>SUM('Investissement PER'!AI43+'Investissement PER'!AL43+'Investissement PER'!AO43+'Investissement PER'!AR44+'Investissement PER'!AU43+'Investissement PER'!AX43+'Investissement PER'!BA43+'Investissement PER'!BD43+'Investissement PER'!BG43+'Investissement PER'!BJ43+'Investissement PER'!BM43+'Investissement PER'!BP43+'Investissement PER'!AF43)</f>
        <v>0</v>
      </c>
      <c r="F40" s="169">
        <f t="shared" si="0"/>
        <v>0</v>
      </c>
      <c r="H40" s="45">
        <f>'Investissement PEE'!AG43+'Investissement PEE'!AJ43+'Investissement PEE'!AM43+'Investissement PEE'!AP43+'Investissement PEE'!AS43+'Investissement PEE'!AV43+'Investissement PEE'!AY43+'Investissement PEE'!BB43+'Investissement PEE'!BE43+'Investissement PEE'!BH43+'Investissement PEE'!BK43+'Investissement PEE'!BN43</f>
        <v>0</v>
      </c>
      <c r="I40" s="48">
        <f>'Investissement PER'!BE43+'Investissement PER'!BB43+'Investissement PER'!AY43+'Investissement PER'!AV43+'Investissement PER'!AS44+'Investissement PER'!AP43+'Investissement PER'!AM43+'Investissement PER'!AJ43+'Investissement PER'!BH43+'Investissement PER'!BK43+'Investissement PER'!BN43+'Investissement PER'!BQ43+'Investissement PER'!AG43</f>
        <v>0</v>
      </c>
      <c r="J40" s="170">
        <f t="shared" si="1"/>
        <v>0</v>
      </c>
      <c r="L40" s="168">
        <f t="shared" si="2"/>
        <v>0</v>
      </c>
      <c r="M40" s="55" t="str">
        <f>IF(AND(D40&lt;&gt;'Investissement PEE'!AB43,Synthèse!H40&lt;&gt;'Investissement PEE'!AC43),"Les montants répartis ne correspondent pas aux montants de prime de partage de la valeur et d'abondement dans l'onglet 'Investissement PEE'",IF(D40&lt;&gt;'Investissement PEE'!AB43,"Le montant réparti en prime de partage de la valeur ne correspond pas au montant total de PPV indiqué dans l'onglet 'Investissement PEE'",IF(H40&lt;&gt;'Investissement PEE'!AC43,"Le montant réparti ne correspond pas au montant total d'abondement indiqué dans l'onglet 'PEE'","")))</f>
        <v/>
      </c>
      <c r="N40" s="82" t="str">
        <f>IF(AND(E40&lt;&gt;'Investissement PER'!AB43,Synthèse!I40&lt;&gt;'Investissement PER'!AC43),"Les montants répartis ne correspondent pas aux montants de prime de partage de la valeur et d'abondement dans l'onglet 'Investissement PER'",IF(E40&lt;&gt;'Investissement PER'!AB43,"Le montant réparti en prime de partage de la valeur ne correspond pas au montant total de PPV indiqué dans l'onglet 'Investissement PER'",IF(I40&lt;&gt;'Investissement PER'!AC43,"Le montant réparti ne correspond pas au montant total d'abondement indiqué dans l'onglet 'Investissement PER’","")))</f>
        <v/>
      </c>
    </row>
    <row r="41" spans="1:14" x14ac:dyDescent="0.25">
      <c r="A41" s="56">
        <f>'Investissement PEE'!D44</f>
        <v>0</v>
      </c>
      <c r="B41" s="29">
        <f>'Investissement PEE'!F44</f>
        <v>0</v>
      </c>
      <c r="C41" s="46">
        <f>'Investissement PEE'!H44</f>
        <v>0</v>
      </c>
      <c r="D41" s="54">
        <f>SUM('Investissement PEE'!AF44+'Investissement PEE'!AI44+'Investissement PEE'!AL44+'Investissement PEE'!AO44+'Investissement PEE'!AR44+'Investissement PEE'!AU44+'Investissement PEE'!AX44+'Investissement PEE'!BA44+'Investissement PEE'!BD44+'Investissement PEE'!BG44+'Investissement PEE'!BJ44+'Investissement PEE'!BM44)</f>
        <v>0</v>
      </c>
      <c r="E41" s="47">
        <f>SUM('Investissement PER'!AI44+'Investissement PER'!AL44+'Investissement PER'!AO44+'Investissement PER'!AR45+'Investissement PER'!AU44+'Investissement PER'!AX44+'Investissement PER'!BA44+'Investissement PER'!BD44+'Investissement PER'!BG44+'Investissement PER'!BJ44+'Investissement PER'!BM44+'Investissement PER'!BP44+'Investissement PER'!AF44)</f>
        <v>0</v>
      </c>
      <c r="F41" s="169">
        <f t="shared" si="0"/>
        <v>0</v>
      </c>
      <c r="H41" s="45">
        <f>'Investissement PEE'!AG44+'Investissement PEE'!AJ44+'Investissement PEE'!AM44+'Investissement PEE'!AP44+'Investissement PEE'!AS44+'Investissement PEE'!AV44+'Investissement PEE'!AY44+'Investissement PEE'!BB44+'Investissement PEE'!BE44+'Investissement PEE'!BH44+'Investissement PEE'!BK44+'Investissement PEE'!BN44</f>
        <v>0</v>
      </c>
      <c r="I41" s="48">
        <f>'Investissement PER'!BE44+'Investissement PER'!BB44+'Investissement PER'!AY44+'Investissement PER'!AV44+'Investissement PER'!AS45+'Investissement PER'!AP44+'Investissement PER'!AM44+'Investissement PER'!AJ44+'Investissement PER'!BH44+'Investissement PER'!BK44+'Investissement PER'!BN44+'Investissement PER'!BQ44+'Investissement PER'!AG44</f>
        <v>0</v>
      </c>
      <c r="J41" s="170">
        <f t="shared" si="1"/>
        <v>0</v>
      </c>
      <c r="L41" s="168">
        <f t="shared" si="2"/>
        <v>0</v>
      </c>
      <c r="M41" s="55" t="str">
        <f>IF(AND(D41&lt;&gt;'Investissement PEE'!AB44,Synthèse!H41&lt;&gt;'Investissement PEE'!AC44),"Les montants répartis ne correspondent pas aux montants de prime de partage de la valeur et d'abondement dans l'onglet 'Investissement PEE'",IF(D41&lt;&gt;'Investissement PEE'!AB44,"Le montant réparti en prime de partage de la valeur ne correspond pas au montant total de PPV indiqué dans l'onglet 'Investissement PEE'",IF(H41&lt;&gt;'Investissement PEE'!AC44,"Le montant réparti ne correspond pas au montant total d'abondement indiqué dans l'onglet 'PEE'","")))</f>
        <v/>
      </c>
      <c r="N41" s="82" t="str">
        <f>IF(AND(E41&lt;&gt;'Investissement PER'!AB44,Synthèse!I41&lt;&gt;'Investissement PER'!AC44),"Les montants répartis ne correspondent pas aux montants de prime de partage de la valeur et d'abondement dans l'onglet 'Investissement PER'",IF(E41&lt;&gt;'Investissement PER'!AB44,"Le montant réparti en prime de partage de la valeur ne correspond pas au montant total de PPV indiqué dans l'onglet 'Investissement PER'",IF(I41&lt;&gt;'Investissement PER'!AC44,"Le montant réparti ne correspond pas au montant total d'abondement indiqué dans l'onglet 'Investissement PER’","")))</f>
        <v/>
      </c>
    </row>
    <row r="42" spans="1:14" x14ac:dyDescent="0.25">
      <c r="A42" s="56">
        <f>'Investissement PEE'!D45</f>
        <v>0</v>
      </c>
      <c r="B42" s="29">
        <f>'Investissement PEE'!F45</f>
        <v>0</v>
      </c>
      <c r="C42" s="46">
        <f>'Investissement PEE'!H45</f>
        <v>0</v>
      </c>
      <c r="D42" s="54">
        <f>SUM('Investissement PEE'!AF45+'Investissement PEE'!AI45+'Investissement PEE'!AL45+'Investissement PEE'!AO45+'Investissement PEE'!AR45+'Investissement PEE'!AU45+'Investissement PEE'!AX45+'Investissement PEE'!BA45+'Investissement PEE'!BD45+'Investissement PEE'!BG45+'Investissement PEE'!BJ45+'Investissement PEE'!BM45)</f>
        <v>0</v>
      </c>
      <c r="E42" s="47">
        <f>SUM('Investissement PER'!AI45+'Investissement PER'!AL45+'Investissement PER'!AO45+'Investissement PER'!AR46+'Investissement PER'!AU45+'Investissement PER'!AX45+'Investissement PER'!BA45+'Investissement PER'!BD45+'Investissement PER'!BG45+'Investissement PER'!BJ45+'Investissement PER'!BM45+'Investissement PER'!BP45+'Investissement PER'!AF45)</f>
        <v>0</v>
      </c>
      <c r="F42" s="169">
        <f t="shared" si="0"/>
        <v>0</v>
      </c>
      <c r="H42" s="45">
        <f>'Investissement PEE'!AG45+'Investissement PEE'!AJ45+'Investissement PEE'!AM45+'Investissement PEE'!AP45+'Investissement PEE'!AS45+'Investissement PEE'!AV45+'Investissement PEE'!AY45+'Investissement PEE'!BB45+'Investissement PEE'!BE45+'Investissement PEE'!BH45+'Investissement PEE'!BK45+'Investissement PEE'!BN45</f>
        <v>0</v>
      </c>
      <c r="I42" s="48">
        <f>'Investissement PER'!BE45+'Investissement PER'!BB45+'Investissement PER'!AY45+'Investissement PER'!AV45+'Investissement PER'!AS46+'Investissement PER'!AP45+'Investissement PER'!AM45+'Investissement PER'!AJ45+'Investissement PER'!BH45+'Investissement PER'!BK45+'Investissement PER'!BN45+'Investissement PER'!BQ45+'Investissement PER'!AG45</f>
        <v>0</v>
      </c>
      <c r="J42" s="170">
        <f t="shared" si="1"/>
        <v>0</v>
      </c>
      <c r="L42" s="168">
        <f t="shared" si="2"/>
        <v>0</v>
      </c>
      <c r="M42" s="55" t="str">
        <f>IF(AND(D42&lt;&gt;'Investissement PEE'!AB45,Synthèse!H42&lt;&gt;'Investissement PEE'!AC45),"Les montants répartis ne correspondent pas aux montants de prime de partage de la valeur et d'abondement dans l'onglet 'Investissement PEE'",IF(D42&lt;&gt;'Investissement PEE'!AB45,"Le montant réparti en prime de partage de la valeur ne correspond pas au montant total de PPV indiqué dans l'onglet 'Investissement PEE'",IF(H42&lt;&gt;'Investissement PEE'!AC45,"Le montant réparti ne correspond pas au montant total d'abondement indiqué dans l'onglet 'PEE'","")))</f>
        <v/>
      </c>
      <c r="N42" s="82" t="str">
        <f>IF(AND(E42&lt;&gt;'Investissement PER'!AB45,Synthèse!I42&lt;&gt;'Investissement PER'!AC45),"Les montants répartis ne correspondent pas aux montants de prime de partage de la valeur et d'abondement dans l'onglet 'Investissement PER'",IF(E42&lt;&gt;'Investissement PER'!AB45,"Le montant réparti en prime de partage de la valeur ne correspond pas au montant total de PPV indiqué dans l'onglet 'Investissement PER'",IF(I42&lt;&gt;'Investissement PER'!AC45,"Le montant réparti ne correspond pas au montant total d'abondement indiqué dans l'onglet 'Investissement PER’","")))</f>
        <v/>
      </c>
    </row>
    <row r="43" spans="1:14" x14ac:dyDescent="0.25">
      <c r="A43" s="56">
        <f>'Investissement PEE'!D46</f>
        <v>0</v>
      </c>
      <c r="B43" s="29">
        <f>'Investissement PEE'!F46</f>
        <v>0</v>
      </c>
      <c r="C43" s="46">
        <f>'Investissement PEE'!H46</f>
        <v>0</v>
      </c>
      <c r="D43" s="54">
        <f>SUM('Investissement PEE'!AF46+'Investissement PEE'!AI46+'Investissement PEE'!AL46+'Investissement PEE'!AO46+'Investissement PEE'!AR46+'Investissement PEE'!AU46+'Investissement PEE'!AX46+'Investissement PEE'!BA46+'Investissement PEE'!BD46+'Investissement PEE'!BG46+'Investissement PEE'!BJ46+'Investissement PEE'!BM46)</f>
        <v>0</v>
      </c>
      <c r="E43" s="47">
        <f>SUM('Investissement PER'!AI46+'Investissement PER'!AL46+'Investissement PER'!AO46+'Investissement PER'!AR47+'Investissement PER'!AU46+'Investissement PER'!AX46+'Investissement PER'!BA46+'Investissement PER'!BD46+'Investissement PER'!BG46+'Investissement PER'!BJ46+'Investissement PER'!BM46+'Investissement PER'!BP46+'Investissement PER'!AF46)</f>
        <v>0</v>
      </c>
      <c r="F43" s="169">
        <f t="shared" si="0"/>
        <v>0</v>
      </c>
      <c r="H43" s="45">
        <f>'Investissement PEE'!AG46+'Investissement PEE'!AJ46+'Investissement PEE'!AM46+'Investissement PEE'!AP46+'Investissement PEE'!AS46+'Investissement PEE'!AV46+'Investissement PEE'!AY46+'Investissement PEE'!BB46+'Investissement PEE'!BE46+'Investissement PEE'!BH46+'Investissement PEE'!BK46+'Investissement PEE'!BN46</f>
        <v>0</v>
      </c>
      <c r="I43" s="48">
        <f>'Investissement PER'!BE46+'Investissement PER'!BB46+'Investissement PER'!AY46+'Investissement PER'!AV46+'Investissement PER'!AS47+'Investissement PER'!AP46+'Investissement PER'!AM46+'Investissement PER'!AJ46+'Investissement PER'!BH46+'Investissement PER'!BK46+'Investissement PER'!BN46+'Investissement PER'!BQ46+'Investissement PER'!AG46</f>
        <v>0</v>
      </c>
      <c r="J43" s="170">
        <f t="shared" si="1"/>
        <v>0</v>
      </c>
      <c r="L43" s="168">
        <f t="shared" si="2"/>
        <v>0</v>
      </c>
      <c r="M43" s="55" t="str">
        <f>IF(AND(D43&lt;&gt;'Investissement PEE'!AB46,Synthèse!H43&lt;&gt;'Investissement PEE'!AC46),"Les montants répartis ne correspondent pas aux montants de prime de partage de la valeur et d'abondement dans l'onglet 'Investissement PEE'",IF(D43&lt;&gt;'Investissement PEE'!AB46,"Le montant réparti en prime de partage de la valeur ne correspond pas au montant total de PPV indiqué dans l'onglet 'Investissement PEE'",IF(H43&lt;&gt;'Investissement PEE'!AC46,"Le montant réparti ne correspond pas au montant total d'abondement indiqué dans l'onglet 'PEE'","")))</f>
        <v/>
      </c>
      <c r="N43" s="82" t="str">
        <f>IF(AND(E43&lt;&gt;'Investissement PER'!AB46,Synthèse!I43&lt;&gt;'Investissement PER'!AC46),"Les montants répartis ne correspondent pas aux montants de prime de partage de la valeur et d'abondement dans l'onglet 'Investissement PER'",IF(E43&lt;&gt;'Investissement PER'!AB46,"Le montant réparti en prime de partage de la valeur ne correspond pas au montant total de PPV indiqué dans l'onglet 'Investissement PER'",IF(I43&lt;&gt;'Investissement PER'!AC46,"Le montant réparti ne correspond pas au montant total d'abondement indiqué dans l'onglet 'Investissement PER’","")))</f>
        <v/>
      </c>
    </row>
    <row r="44" spans="1:14" x14ac:dyDescent="0.25">
      <c r="A44" s="56">
        <f>'Investissement PEE'!D47</f>
        <v>0</v>
      </c>
      <c r="B44" s="29">
        <f>'Investissement PEE'!F47</f>
        <v>0</v>
      </c>
      <c r="C44" s="46">
        <f>'Investissement PEE'!H47</f>
        <v>0</v>
      </c>
      <c r="D44" s="54">
        <f>SUM('Investissement PEE'!AF47+'Investissement PEE'!AI47+'Investissement PEE'!AL47+'Investissement PEE'!AO47+'Investissement PEE'!AR47+'Investissement PEE'!AU47+'Investissement PEE'!AX47+'Investissement PEE'!BA47+'Investissement PEE'!BD47+'Investissement PEE'!BG47+'Investissement PEE'!BJ47+'Investissement PEE'!BM47)</f>
        <v>0</v>
      </c>
      <c r="E44" s="47">
        <f>SUM('Investissement PER'!AI47+'Investissement PER'!AL47+'Investissement PER'!AO47+'Investissement PER'!AR48+'Investissement PER'!AU47+'Investissement PER'!AX47+'Investissement PER'!BA47+'Investissement PER'!BD47+'Investissement PER'!BG47+'Investissement PER'!BJ47+'Investissement PER'!BM47+'Investissement PER'!BP47+'Investissement PER'!AF47)</f>
        <v>0</v>
      </c>
      <c r="F44" s="169">
        <f t="shared" si="0"/>
        <v>0</v>
      </c>
      <c r="H44" s="45">
        <f>'Investissement PEE'!AG47+'Investissement PEE'!AJ47+'Investissement PEE'!AM47+'Investissement PEE'!AP47+'Investissement PEE'!AS47+'Investissement PEE'!AV47+'Investissement PEE'!AY47+'Investissement PEE'!BB47+'Investissement PEE'!BE47+'Investissement PEE'!BH47+'Investissement PEE'!BK47+'Investissement PEE'!BN47</f>
        <v>0</v>
      </c>
      <c r="I44" s="48">
        <f>'Investissement PER'!BE47+'Investissement PER'!BB47+'Investissement PER'!AY47+'Investissement PER'!AV47+'Investissement PER'!AS48+'Investissement PER'!AP47+'Investissement PER'!AM47+'Investissement PER'!AJ47+'Investissement PER'!BH47+'Investissement PER'!BK47+'Investissement PER'!BN47+'Investissement PER'!BQ47+'Investissement PER'!AG47</f>
        <v>0</v>
      </c>
      <c r="J44" s="170">
        <f t="shared" si="1"/>
        <v>0</v>
      </c>
      <c r="L44" s="168">
        <f t="shared" si="2"/>
        <v>0</v>
      </c>
      <c r="M44" s="55" t="str">
        <f>IF(AND(D44&lt;&gt;'Investissement PEE'!AB47,Synthèse!H44&lt;&gt;'Investissement PEE'!AC47),"Les montants répartis ne correspondent pas aux montants de prime de partage de la valeur et d'abondement dans l'onglet 'Investissement PEE'",IF(D44&lt;&gt;'Investissement PEE'!AB47,"Le montant réparti en prime de partage de la valeur ne correspond pas au montant total de PPV indiqué dans l'onglet 'Investissement PEE'",IF(H44&lt;&gt;'Investissement PEE'!AC47,"Le montant réparti ne correspond pas au montant total d'abondement indiqué dans l'onglet 'PEE'","")))</f>
        <v/>
      </c>
      <c r="N44" s="82" t="str">
        <f>IF(AND(E44&lt;&gt;'Investissement PER'!AB47,Synthèse!I44&lt;&gt;'Investissement PER'!AC47),"Les montants répartis ne correspondent pas aux montants de prime de partage de la valeur et d'abondement dans l'onglet 'Investissement PER'",IF(E44&lt;&gt;'Investissement PER'!AB47,"Le montant réparti en prime de partage de la valeur ne correspond pas au montant total de PPV indiqué dans l'onglet 'Investissement PER'",IF(I44&lt;&gt;'Investissement PER'!AC47,"Le montant réparti ne correspond pas au montant total d'abondement indiqué dans l'onglet 'Investissement PER’","")))</f>
        <v/>
      </c>
    </row>
    <row r="45" spans="1:14" x14ac:dyDescent="0.25">
      <c r="A45" s="56">
        <f>'Investissement PEE'!D48</f>
        <v>0</v>
      </c>
      <c r="B45" s="29">
        <f>'Investissement PEE'!F48</f>
        <v>0</v>
      </c>
      <c r="C45" s="46">
        <f>'Investissement PEE'!H48</f>
        <v>0</v>
      </c>
      <c r="D45" s="54">
        <f>SUM('Investissement PEE'!AF48+'Investissement PEE'!AI48+'Investissement PEE'!AL48+'Investissement PEE'!AO48+'Investissement PEE'!AR48+'Investissement PEE'!AU48+'Investissement PEE'!AX48+'Investissement PEE'!BA48+'Investissement PEE'!BD48+'Investissement PEE'!BG48+'Investissement PEE'!BJ48+'Investissement PEE'!BM48)</f>
        <v>0</v>
      </c>
      <c r="E45" s="47">
        <f>SUM('Investissement PER'!AI48+'Investissement PER'!AL48+'Investissement PER'!AO48+'Investissement PER'!AR49+'Investissement PER'!AU48+'Investissement PER'!AX48+'Investissement PER'!BA48+'Investissement PER'!BD48+'Investissement PER'!BG48+'Investissement PER'!BJ48+'Investissement PER'!BM48+'Investissement PER'!BP48+'Investissement PER'!AF48)</f>
        <v>0</v>
      </c>
      <c r="F45" s="169">
        <f t="shared" si="0"/>
        <v>0</v>
      </c>
      <c r="H45" s="45">
        <f>'Investissement PEE'!AG48+'Investissement PEE'!AJ48+'Investissement PEE'!AM48+'Investissement PEE'!AP48+'Investissement PEE'!AS48+'Investissement PEE'!AV48+'Investissement PEE'!AY48+'Investissement PEE'!BB48+'Investissement PEE'!BE48+'Investissement PEE'!BH48+'Investissement PEE'!BK48+'Investissement PEE'!BN48</f>
        <v>0</v>
      </c>
      <c r="I45" s="48">
        <f>'Investissement PER'!BE48+'Investissement PER'!BB48+'Investissement PER'!AY48+'Investissement PER'!AV48+'Investissement PER'!AS49+'Investissement PER'!AP48+'Investissement PER'!AM48+'Investissement PER'!AJ48+'Investissement PER'!BH48+'Investissement PER'!BK48+'Investissement PER'!BN48+'Investissement PER'!BQ48+'Investissement PER'!AG48</f>
        <v>0</v>
      </c>
      <c r="J45" s="170">
        <f t="shared" si="1"/>
        <v>0</v>
      </c>
      <c r="L45" s="168">
        <f t="shared" si="2"/>
        <v>0</v>
      </c>
      <c r="M45" s="55" t="str">
        <f>IF(AND(D45&lt;&gt;'Investissement PEE'!AB48,Synthèse!H45&lt;&gt;'Investissement PEE'!AC48),"Les montants répartis ne correspondent pas aux montants de prime de partage de la valeur et d'abondement dans l'onglet 'Investissement PEE'",IF(D45&lt;&gt;'Investissement PEE'!AB48,"Le montant réparti en prime de partage de la valeur ne correspond pas au montant total de PPV indiqué dans l'onglet 'Investissement PEE'",IF(H45&lt;&gt;'Investissement PEE'!AC48,"Le montant réparti ne correspond pas au montant total d'abondement indiqué dans l'onglet 'PEE'","")))</f>
        <v/>
      </c>
      <c r="N45" s="82" t="str">
        <f>IF(AND(E45&lt;&gt;'Investissement PER'!AB48,Synthèse!I45&lt;&gt;'Investissement PER'!AC48),"Les montants répartis ne correspondent pas aux montants de prime de partage de la valeur et d'abondement dans l'onglet 'Investissement PER'",IF(E45&lt;&gt;'Investissement PER'!AB48,"Le montant réparti en prime de partage de la valeur ne correspond pas au montant total de PPV indiqué dans l'onglet 'Investissement PER'",IF(I45&lt;&gt;'Investissement PER'!AC48,"Le montant réparti ne correspond pas au montant total d'abondement indiqué dans l'onglet 'Investissement PER’","")))</f>
        <v/>
      </c>
    </row>
    <row r="46" spans="1:14" x14ac:dyDescent="0.25">
      <c r="A46" s="56">
        <f>'Investissement PEE'!D49</f>
        <v>0</v>
      </c>
      <c r="B46" s="29">
        <f>'Investissement PEE'!F49</f>
        <v>0</v>
      </c>
      <c r="C46" s="46">
        <f>'Investissement PEE'!H49</f>
        <v>0</v>
      </c>
      <c r="D46" s="54">
        <f>SUM('Investissement PEE'!AF49+'Investissement PEE'!AI49+'Investissement PEE'!AL49+'Investissement PEE'!AO49+'Investissement PEE'!AR49+'Investissement PEE'!AU49+'Investissement PEE'!AX49+'Investissement PEE'!BA49+'Investissement PEE'!BD49+'Investissement PEE'!BG49+'Investissement PEE'!BJ49+'Investissement PEE'!BM49)</f>
        <v>0</v>
      </c>
      <c r="E46" s="47">
        <f>SUM('Investissement PER'!AI49+'Investissement PER'!AL49+'Investissement PER'!AO49+'Investissement PER'!AR50+'Investissement PER'!AU49+'Investissement PER'!AX49+'Investissement PER'!BA49+'Investissement PER'!BD49+'Investissement PER'!BG49+'Investissement PER'!BJ49+'Investissement PER'!BM49+'Investissement PER'!BP49+'Investissement PER'!AF49)</f>
        <v>0</v>
      </c>
      <c r="F46" s="169">
        <f t="shared" si="0"/>
        <v>0</v>
      </c>
      <c r="H46" s="45">
        <f>'Investissement PEE'!AG49+'Investissement PEE'!AJ49+'Investissement PEE'!AM49+'Investissement PEE'!AP49+'Investissement PEE'!AS49+'Investissement PEE'!AV49+'Investissement PEE'!AY49+'Investissement PEE'!BB49+'Investissement PEE'!BE49+'Investissement PEE'!BH49+'Investissement PEE'!BK49+'Investissement PEE'!BN49</f>
        <v>0</v>
      </c>
      <c r="I46" s="48">
        <f>'Investissement PER'!BE49+'Investissement PER'!BB49+'Investissement PER'!AY49+'Investissement PER'!AV49+'Investissement PER'!AS50+'Investissement PER'!AP49+'Investissement PER'!AM49+'Investissement PER'!AJ49+'Investissement PER'!BH49+'Investissement PER'!BK49+'Investissement PER'!BN49+'Investissement PER'!BQ49+'Investissement PER'!AG49</f>
        <v>0</v>
      </c>
      <c r="J46" s="170">
        <f t="shared" si="1"/>
        <v>0</v>
      </c>
      <c r="L46" s="168">
        <f t="shared" si="2"/>
        <v>0</v>
      </c>
      <c r="M46" s="55" t="str">
        <f>IF(AND(D46&lt;&gt;'Investissement PEE'!AB49,Synthèse!H46&lt;&gt;'Investissement PEE'!AC49),"Les montants répartis ne correspondent pas aux montants de prime de partage de la valeur et d'abondement dans l'onglet 'Investissement PEE'",IF(D46&lt;&gt;'Investissement PEE'!AB49,"Le montant réparti en prime de partage de la valeur ne correspond pas au montant total de PPV indiqué dans l'onglet 'Investissement PEE'",IF(H46&lt;&gt;'Investissement PEE'!AC49,"Le montant réparti ne correspond pas au montant total d'abondement indiqué dans l'onglet 'PEE'","")))</f>
        <v/>
      </c>
      <c r="N46" s="82" t="str">
        <f>IF(AND(E46&lt;&gt;'Investissement PER'!AB49,Synthèse!I46&lt;&gt;'Investissement PER'!AC49),"Les montants répartis ne correspondent pas aux montants de prime de partage de la valeur et d'abondement dans l'onglet 'Investissement PER'",IF(E46&lt;&gt;'Investissement PER'!AB49,"Le montant réparti en prime de partage de la valeur ne correspond pas au montant total de PPV indiqué dans l'onglet 'Investissement PER'",IF(I46&lt;&gt;'Investissement PER'!AC49,"Le montant réparti ne correspond pas au montant total d'abondement indiqué dans l'onglet 'Investissement PER’","")))</f>
        <v/>
      </c>
    </row>
    <row r="47" spans="1:14" x14ac:dyDescent="0.25">
      <c r="A47" s="56">
        <f>'Investissement PEE'!D50</f>
        <v>0</v>
      </c>
      <c r="B47" s="29">
        <f>'Investissement PEE'!F50</f>
        <v>0</v>
      </c>
      <c r="C47" s="46">
        <f>'Investissement PEE'!H50</f>
        <v>0</v>
      </c>
      <c r="D47" s="54">
        <f>SUM('Investissement PEE'!AF50+'Investissement PEE'!AI50+'Investissement PEE'!AL50+'Investissement PEE'!AO50+'Investissement PEE'!AR50+'Investissement PEE'!AU50+'Investissement PEE'!AX50+'Investissement PEE'!BA50+'Investissement PEE'!BD50+'Investissement PEE'!BG50+'Investissement PEE'!BJ50+'Investissement PEE'!BM50)</f>
        <v>0</v>
      </c>
      <c r="E47" s="47">
        <f>SUM('Investissement PER'!AI50+'Investissement PER'!AL50+'Investissement PER'!AO50+'Investissement PER'!AR51+'Investissement PER'!AU50+'Investissement PER'!AX50+'Investissement PER'!BA50+'Investissement PER'!BD50+'Investissement PER'!BG50+'Investissement PER'!BJ50+'Investissement PER'!BM50+'Investissement PER'!BP50+'Investissement PER'!AF50)</f>
        <v>0</v>
      </c>
      <c r="F47" s="169">
        <f t="shared" si="0"/>
        <v>0</v>
      </c>
      <c r="H47" s="45">
        <f>'Investissement PEE'!AG50+'Investissement PEE'!AJ50+'Investissement PEE'!AM50+'Investissement PEE'!AP50+'Investissement PEE'!AS50+'Investissement PEE'!AV50+'Investissement PEE'!AY50+'Investissement PEE'!BB50+'Investissement PEE'!BE50+'Investissement PEE'!BH50+'Investissement PEE'!BK50+'Investissement PEE'!BN50</f>
        <v>0</v>
      </c>
      <c r="I47" s="48">
        <f>'Investissement PER'!BE50+'Investissement PER'!BB50+'Investissement PER'!AY50+'Investissement PER'!AV50+'Investissement PER'!AS51+'Investissement PER'!AP50+'Investissement PER'!AM50+'Investissement PER'!AJ50+'Investissement PER'!BH50+'Investissement PER'!BK50+'Investissement PER'!BN50+'Investissement PER'!BQ50+'Investissement PER'!AG50</f>
        <v>0</v>
      </c>
      <c r="J47" s="170">
        <f t="shared" si="1"/>
        <v>0</v>
      </c>
      <c r="L47" s="168">
        <f t="shared" si="2"/>
        <v>0</v>
      </c>
      <c r="M47" s="55" t="str">
        <f>IF(AND(D47&lt;&gt;'Investissement PEE'!AB50,Synthèse!H47&lt;&gt;'Investissement PEE'!AC50),"Les montants répartis ne correspondent pas aux montants de prime de partage de la valeur et d'abondement dans l'onglet 'Investissement PEE'",IF(D47&lt;&gt;'Investissement PEE'!AB50,"Le montant réparti en prime de partage de la valeur ne correspond pas au montant total de PPV indiqué dans l'onglet 'Investissement PEE'",IF(H47&lt;&gt;'Investissement PEE'!AC50,"Le montant réparti ne correspond pas au montant total d'abondement indiqué dans l'onglet 'PEE'","")))</f>
        <v/>
      </c>
      <c r="N47" s="82" t="str">
        <f>IF(AND(E47&lt;&gt;'Investissement PER'!AB50,Synthèse!I47&lt;&gt;'Investissement PER'!AC50),"Les montants répartis ne correspondent pas aux montants de prime de partage de la valeur et d'abondement dans l'onglet 'Investissement PER'",IF(E47&lt;&gt;'Investissement PER'!AB50,"Le montant réparti en prime de partage de la valeur ne correspond pas au montant total de PPV indiqué dans l'onglet 'Investissement PER'",IF(I47&lt;&gt;'Investissement PER'!AC50,"Le montant réparti ne correspond pas au montant total d'abondement indiqué dans l'onglet 'Investissement PER’","")))</f>
        <v/>
      </c>
    </row>
    <row r="48" spans="1:14" x14ac:dyDescent="0.25">
      <c r="A48" s="56">
        <f>'Investissement PEE'!D51</f>
        <v>0</v>
      </c>
      <c r="B48" s="29">
        <f>'Investissement PEE'!F51</f>
        <v>0</v>
      </c>
      <c r="C48" s="46">
        <f>'Investissement PEE'!H51</f>
        <v>0</v>
      </c>
      <c r="D48" s="54">
        <f>SUM('Investissement PEE'!AF51+'Investissement PEE'!AI51+'Investissement PEE'!AL51+'Investissement PEE'!AO51+'Investissement PEE'!AR51+'Investissement PEE'!AU51+'Investissement PEE'!AX51+'Investissement PEE'!BA51+'Investissement PEE'!BD51+'Investissement PEE'!BG51+'Investissement PEE'!BJ51+'Investissement PEE'!BM51)</f>
        <v>0</v>
      </c>
      <c r="E48" s="47">
        <f>SUM('Investissement PER'!AI51+'Investissement PER'!AL51+'Investissement PER'!AO51+'Investissement PER'!AR52+'Investissement PER'!AU51+'Investissement PER'!AX51+'Investissement PER'!BA51+'Investissement PER'!BD51+'Investissement PER'!BG51+'Investissement PER'!BJ51+'Investissement PER'!BM51+'Investissement PER'!BP51+'Investissement PER'!AF51)</f>
        <v>0</v>
      </c>
      <c r="F48" s="169">
        <f t="shared" si="0"/>
        <v>0</v>
      </c>
      <c r="H48" s="45">
        <f>'Investissement PEE'!AG51+'Investissement PEE'!AJ51+'Investissement PEE'!AM51+'Investissement PEE'!AP51+'Investissement PEE'!AS51+'Investissement PEE'!AV51+'Investissement PEE'!AY51+'Investissement PEE'!BB51+'Investissement PEE'!BE51+'Investissement PEE'!BH51+'Investissement PEE'!BK51+'Investissement PEE'!BN51</f>
        <v>0</v>
      </c>
      <c r="I48" s="48">
        <f>'Investissement PER'!BE51+'Investissement PER'!BB51+'Investissement PER'!AY51+'Investissement PER'!AV51+'Investissement PER'!AS52+'Investissement PER'!AP51+'Investissement PER'!AM51+'Investissement PER'!AJ51+'Investissement PER'!BH51+'Investissement PER'!BK51+'Investissement PER'!BN51+'Investissement PER'!BQ51+'Investissement PER'!AG51</f>
        <v>0</v>
      </c>
      <c r="J48" s="170">
        <f t="shared" si="1"/>
        <v>0</v>
      </c>
      <c r="L48" s="168">
        <f t="shared" si="2"/>
        <v>0</v>
      </c>
      <c r="M48" s="55" t="str">
        <f>IF(AND(D48&lt;&gt;'Investissement PEE'!AB51,Synthèse!H48&lt;&gt;'Investissement PEE'!AC51),"Les montants répartis ne correspondent pas aux montants de prime de partage de la valeur et d'abondement dans l'onglet 'Investissement PEE'",IF(D48&lt;&gt;'Investissement PEE'!AB51,"Le montant réparti en prime de partage de la valeur ne correspond pas au montant total de PPV indiqué dans l'onglet 'Investissement PEE'",IF(H48&lt;&gt;'Investissement PEE'!AC51,"Le montant réparti ne correspond pas au montant total d'abondement indiqué dans l'onglet 'PEE'","")))</f>
        <v/>
      </c>
      <c r="N48" s="82" t="str">
        <f>IF(AND(E48&lt;&gt;'Investissement PER'!AB51,Synthèse!I48&lt;&gt;'Investissement PER'!AC51),"Les montants répartis ne correspondent pas aux montants de prime de partage de la valeur et d'abondement dans l'onglet 'Investissement PER'",IF(E48&lt;&gt;'Investissement PER'!AB51,"Le montant réparti en prime de partage de la valeur ne correspond pas au montant total de PPV indiqué dans l'onglet 'Investissement PER'",IF(I48&lt;&gt;'Investissement PER'!AC51,"Le montant réparti ne correspond pas au montant total d'abondement indiqué dans l'onglet 'Investissement PER’","")))</f>
        <v/>
      </c>
    </row>
    <row r="49" spans="1:14" x14ac:dyDescent="0.25">
      <c r="A49" s="56">
        <f>'Investissement PEE'!D52</f>
        <v>0</v>
      </c>
      <c r="B49" s="29">
        <f>'Investissement PEE'!F52</f>
        <v>0</v>
      </c>
      <c r="C49" s="46">
        <f>'Investissement PEE'!H52</f>
        <v>0</v>
      </c>
      <c r="D49" s="54">
        <f>SUM('Investissement PEE'!AF52+'Investissement PEE'!AI52+'Investissement PEE'!AL52+'Investissement PEE'!AO52+'Investissement PEE'!AR52+'Investissement PEE'!AU52+'Investissement PEE'!AX52+'Investissement PEE'!BA52+'Investissement PEE'!BD52+'Investissement PEE'!BG52+'Investissement PEE'!BJ52+'Investissement PEE'!BM52)</f>
        <v>0</v>
      </c>
      <c r="E49" s="47">
        <f>SUM('Investissement PER'!AI52+'Investissement PER'!AL52+'Investissement PER'!AO52+'Investissement PER'!AR53+'Investissement PER'!AU52+'Investissement PER'!AX52+'Investissement PER'!BA52+'Investissement PER'!BD52+'Investissement PER'!BG52+'Investissement PER'!BJ52+'Investissement PER'!BM52+'Investissement PER'!BP52+'Investissement PER'!AF52)</f>
        <v>0</v>
      </c>
      <c r="F49" s="169">
        <f t="shared" si="0"/>
        <v>0</v>
      </c>
      <c r="H49" s="45">
        <f>'Investissement PEE'!AG52+'Investissement PEE'!AJ52+'Investissement PEE'!AM52+'Investissement PEE'!AP52+'Investissement PEE'!AS52+'Investissement PEE'!AV52+'Investissement PEE'!AY52+'Investissement PEE'!BB52+'Investissement PEE'!BE52+'Investissement PEE'!BH52+'Investissement PEE'!BK52+'Investissement PEE'!BN52</f>
        <v>0</v>
      </c>
      <c r="I49" s="48">
        <f>'Investissement PER'!BE52+'Investissement PER'!BB52+'Investissement PER'!AY52+'Investissement PER'!AV52+'Investissement PER'!AS53+'Investissement PER'!AP52+'Investissement PER'!AM52+'Investissement PER'!AJ52+'Investissement PER'!BH52+'Investissement PER'!BK52+'Investissement PER'!BN52+'Investissement PER'!BQ52+'Investissement PER'!AG52</f>
        <v>0</v>
      </c>
      <c r="J49" s="170">
        <f t="shared" si="1"/>
        <v>0</v>
      </c>
      <c r="L49" s="168">
        <f t="shared" si="2"/>
        <v>0</v>
      </c>
      <c r="M49" s="55" t="str">
        <f>IF(AND(D49&lt;&gt;'Investissement PEE'!AB52,Synthèse!H49&lt;&gt;'Investissement PEE'!AC52),"Les montants répartis ne correspondent pas aux montants de prime de partage de la valeur et d'abondement dans l'onglet 'Investissement PEE'",IF(D49&lt;&gt;'Investissement PEE'!AB52,"Le montant réparti en prime de partage de la valeur ne correspond pas au montant total de PPV indiqué dans l'onglet 'Investissement PEE'",IF(H49&lt;&gt;'Investissement PEE'!AC52,"Le montant réparti ne correspond pas au montant total d'abondement indiqué dans l'onglet 'PEE'","")))</f>
        <v/>
      </c>
      <c r="N49" s="82" t="str">
        <f>IF(AND(E49&lt;&gt;'Investissement PER'!AB52,Synthèse!I49&lt;&gt;'Investissement PER'!AC52),"Les montants répartis ne correspondent pas aux montants de prime de partage de la valeur et d'abondement dans l'onglet 'Investissement PER'",IF(E49&lt;&gt;'Investissement PER'!AB52,"Le montant réparti en prime de partage de la valeur ne correspond pas au montant total de PPV indiqué dans l'onglet 'Investissement PER'",IF(I49&lt;&gt;'Investissement PER'!AC52,"Le montant réparti ne correspond pas au montant total d'abondement indiqué dans l'onglet 'Investissement PER’","")))</f>
        <v/>
      </c>
    </row>
    <row r="50" spans="1:14" x14ac:dyDescent="0.25">
      <c r="A50" s="56">
        <f>'Investissement PEE'!D53</f>
        <v>0</v>
      </c>
      <c r="B50" s="29">
        <f>'Investissement PEE'!F53</f>
        <v>0</v>
      </c>
      <c r="C50" s="46">
        <f>'Investissement PEE'!H53</f>
        <v>0</v>
      </c>
      <c r="D50" s="54">
        <f>SUM('Investissement PEE'!AF53+'Investissement PEE'!AI53+'Investissement PEE'!AL53+'Investissement PEE'!AO53+'Investissement PEE'!AR53+'Investissement PEE'!AU53+'Investissement PEE'!AX53+'Investissement PEE'!BA53+'Investissement PEE'!BD53+'Investissement PEE'!BG53+'Investissement PEE'!BJ53+'Investissement PEE'!BM53)</f>
        <v>0</v>
      </c>
      <c r="E50" s="47">
        <f>SUM('Investissement PER'!AI53+'Investissement PER'!AL53+'Investissement PER'!AO53+'Investissement PER'!AR54+'Investissement PER'!AU53+'Investissement PER'!AX53+'Investissement PER'!BA53+'Investissement PER'!BD53+'Investissement PER'!BG53+'Investissement PER'!BJ53+'Investissement PER'!BM53+'Investissement PER'!BP53+'Investissement PER'!AF53)</f>
        <v>0</v>
      </c>
      <c r="F50" s="169">
        <f t="shared" si="0"/>
        <v>0</v>
      </c>
      <c r="H50" s="45">
        <f>'Investissement PEE'!AG53+'Investissement PEE'!AJ53+'Investissement PEE'!AM53+'Investissement PEE'!AP53+'Investissement PEE'!AS53+'Investissement PEE'!AV53+'Investissement PEE'!AY53+'Investissement PEE'!BB53+'Investissement PEE'!BE53+'Investissement PEE'!BH53+'Investissement PEE'!BK53+'Investissement PEE'!BN53</f>
        <v>0</v>
      </c>
      <c r="I50" s="48">
        <f>'Investissement PER'!BE53+'Investissement PER'!BB53+'Investissement PER'!AY53+'Investissement PER'!AV53+'Investissement PER'!AS54+'Investissement PER'!AP53+'Investissement PER'!AM53+'Investissement PER'!AJ53+'Investissement PER'!BH53+'Investissement PER'!BK53+'Investissement PER'!BN53+'Investissement PER'!BQ53+'Investissement PER'!AG53</f>
        <v>0</v>
      </c>
      <c r="J50" s="170">
        <f t="shared" si="1"/>
        <v>0</v>
      </c>
      <c r="L50" s="168">
        <f t="shared" si="2"/>
        <v>0</v>
      </c>
      <c r="M50" s="55" t="str">
        <f>IF(AND(D50&lt;&gt;'Investissement PEE'!AB53,Synthèse!H50&lt;&gt;'Investissement PEE'!AC53),"Les montants répartis ne correspondent pas aux montants de prime de partage de la valeur et d'abondement dans l'onglet 'Investissement PEE'",IF(D50&lt;&gt;'Investissement PEE'!AB53,"Le montant réparti en prime de partage de la valeur ne correspond pas au montant total de PPV indiqué dans l'onglet 'Investissement PEE'",IF(H50&lt;&gt;'Investissement PEE'!AC53,"Le montant réparti ne correspond pas au montant total d'abondement indiqué dans l'onglet 'PEE'","")))</f>
        <v/>
      </c>
      <c r="N50" s="82" t="str">
        <f>IF(AND(E50&lt;&gt;'Investissement PER'!AB53,Synthèse!I50&lt;&gt;'Investissement PER'!AC53),"Les montants répartis ne correspondent pas aux montants de prime de partage de la valeur et d'abondement dans l'onglet 'Investissement PER'",IF(E50&lt;&gt;'Investissement PER'!AB53,"Le montant réparti en prime de partage de la valeur ne correspond pas au montant total de PPV indiqué dans l'onglet 'Investissement PER'",IF(I50&lt;&gt;'Investissement PER'!AC53,"Le montant réparti ne correspond pas au montant total d'abondement indiqué dans l'onglet 'Investissement PER’","")))</f>
        <v/>
      </c>
    </row>
    <row r="51" spans="1:14" x14ac:dyDescent="0.25">
      <c r="A51" s="56">
        <f>'Investissement PEE'!D54</f>
        <v>0</v>
      </c>
      <c r="B51" s="29">
        <f>'Investissement PEE'!F54</f>
        <v>0</v>
      </c>
      <c r="C51" s="46">
        <f>'Investissement PEE'!H54</f>
        <v>0</v>
      </c>
      <c r="D51" s="54">
        <f>SUM('Investissement PEE'!AF54+'Investissement PEE'!AI54+'Investissement PEE'!AL54+'Investissement PEE'!AO54+'Investissement PEE'!AR54+'Investissement PEE'!AU54+'Investissement PEE'!AX54+'Investissement PEE'!BA54+'Investissement PEE'!BD54+'Investissement PEE'!BG54+'Investissement PEE'!BJ54+'Investissement PEE'!BM54)</f>
        <v>0</v>
      </c>
      <c r="E51" s="47">
        <f>SUM('Investissement PER'!AI54+'Investissement PER'!AL54+'Investissement PER'!AO54+'Investissement PER'!AR55+'Investissement PER'!AU54+'Investissement PER'!AX54+'Investissement PER'!BA54+'Investissement PER'!BD54+'Investissement PER'!BG54+'Investissement PER'!BJ54+'Investissement PER'!BM54+'Investissement PER'!BP54+'Investissement PER'!AF54)</f>
        <v>0</v>
      </c>
      <c r="F51" s="169">
        <f t="shared" si="0"/>
        <v>0</v>
      </c>
      <c r="H51" s="45">
        <f>'Investissement PEE'!AG54+'Investissement PEE'!AJ54+'Investissement PEE'!AM54+'Investissement PEE'!AP54+'Investissement PEE'!AS54+'Investissement PEE'!AV54+'Investissement PEE'!AY54+'Investissement PEE'!BB54+'Investissement PEE'!BE54+'Investissement PEE'!BH54+'Investissement PEE'!BK54+'Investissement PEE'!BN54</f>
        <v>0</v>
      </c>
      <c r="I51" s="48">
        <f>'Investissement PER'!BE54+'Investissement PER'!BB54+'Investissement PER'!AY54+'Investissement PER'!AV54+'Investissement PER'!AS55+'Investissement PER'!AP54+'Investissement PER'!AM54+'Investissement PER'!AJ54+'Investissement PER'!BH54+'Investissement PER'!BK54+'Investissement PER'!BN54+'Investissement PER'!BQ54+'Investissement PER'!AG54</f>
        <v>0</v>
      </c>
      <c r="J51" s="170">
        <f t="shared" si="1"/>
        <v>0</v>
      </c>
      <c r="L51" s="168">
        <f t="shared" si="2"/>
        <v>0</v>
      </c>
      <c r="M51" s="55" t="str">
        <f>IF(AND(D51&lt;&gt;'Investissement PEE'!AB54,Synthèse!H51&lt;&gt;'Investissement PEE'!AC54),"Les montants répartis ne correspondent pas aux montants de prime de partage de la valeur et d'abondement dans l'onglet 'Investissement PEE'",IF(D51&lt;&gt;'Investissement PEE'!AB54,"Le montant réparti en prime de partage de la valeur ne correspond pas au montant total de PPV indiqué dans l'onglet 'Investissement PEE'",IF(H51&lt;&gt;'Investissement PEE'!AC54,"Le montant réparti ne correspond pas au montant total d'abondement indiqué dans l'onglet 'PEE'","")))</f>
        <v/>
      </c>
      <c r="N51" s="82" t="str">
        <f>IF(AND(E51&lt;&gt;'Investissement PER'!AB54,Synthèse!I51&lt;&gt;'Investissement PER'!AC54),"Les montants répartis ne correspondent pas aux montants de prime de partage de la valeur et d'abondement dans l'onglet 'Investissement PER'",IF(E51&lt;&gt;'Investissement PER'!AB54,"Le montant réparti en prime de partage de la valeur ne correspond pas au montant total de PPV indiqué dans l'onglet 'Investissement PER'",IF(I51&lt;&gt;'Investissement PER'!AC54,"Le montant réparti ne correspond pas au montant total d'abondement indiqué dans l'onglet 'Investissement PER’","")))</f>
        <v/>
      </c>
    </row>
    <row r="52" spans="1:14" x14ac:dyDescent="0.25">
      <c r="A52" s="56">
        <f>'Investissement PEE'!D55</f>
        <v>0</v>
      </c>
      <c r="B52" s="29">
        <f>'Investissement PEE'!F55</f>
        <v>0</v>
      </c>
      <c r="C52" s="46">
        <f>'Investissement PEE'!H55</f>
        <v>0</v>
      </c>
      <c r="D52" s="54">
        <f>SUM('Investissement PEE'!AF55+'Investissement PEE'!AI55+'Investissement PEE'!AL55+'Investissement PEE'!AO55+'Investissement PEE'!AR55+'Investissement PEE'!AU55+'Investissement PEE'!AX55+'Investissement PEE'!BA55+'Investissement PEE'!BD55+'Investissement PEE'!BG55+'Investissement PEE'!BJ55+'Investissement PEE'!BM55)</f>
        <v>0</v>
      </c>
      <c r="E52" s="47">
        <f>SUM('Investissement PER'!AI55+'Investissement PER'!AL55+'Investissement PER'!AO55+'Investissement PER'!AR56+'Investissement PER'!AU55+'Investissement PER'!AX55+'Investissement PER'!BA55+'Investissement PER'!BD55+'Investissement PER'!BG55+'Investissement PER'!BJ55+'Investissement PER'!BM55+'Investissement PER'!BP55+'Investissement PER'!AF55)</f>
        <v>0</v>
      </c>
      <c r="F52" s="169">
        <f t="shared" si="0"/>
        <v>0</v>
      </c>
      <c r="H52" s="45">
        <f>'Investissement PEE'!AG55+'Investissement PEE'!AJ55+'Investissement PEE'!AM55+'Investissement PEE'!AP55+'Investissement PEE'!AS55+'Investissement PEE'!AV55+'Investissement PEE'!AY55+'Investissement PEE'!BB55+'Investissement PEE'!BE55+'Investissement PEE'!BH55+'Investissement PEE'!BK55+'Investissement PEE'!BN55</f>
        <v>0</v>
      </c>
      <c r="I52" s="48">
        <f>'Investissement PER'!BE55+'Investissement PER'!BB55+'Investissement PER'!AY55+'Investissement PER'!AV55+'Investissement PER'!AS56+'Investissement PER'!AP55+'Investissement PER'!AM55+'Investissement PER'!AJ55+'Investissement PER'!BH55+'Investissement PER'!BK55+'Investissement PER'!BN55+'Investissement PER'!BQ55+'Investissement PER'!AG55</f>
        <v>0</v>
      </c>
      <c r="J52" s="170">
        <f t="shared" si="1"/>
        <v>0</v>
      </c>
      <c r="L52" s="168">
        <f t="shared" si="2"/>
        <v>0</v>
      </c>
      <c r="M52" s="55" t="str">
        <f>IF(AND(D52&lt;&gt;'Investissement PEE'!AB55,Synthèse!H52&lt;&gt;'Investissement PEE'!AC55),"Les montants répartis ne correspondent pas aux montants de prime de partage de la valeur et d'abondement dans l'onglet 'Investissement PEE'",IF(D52&lt;&gt;'Investissement PEE'!AB55,"Le montant réparti en prime de partage de la valeur ne correspond pas au montant total de PPV indiqué dans l'onglet 'Investissement PEE'",IF(H52&lt;&gt;'Investissement PEE'!AC55,"Le montant réparti ne correspond pas au montant total d'abondement indiqué dans l'onglet 'PEE'","")))</f>
        <v/>
      </c>
      <c r="N52" s="82" t="str">
        <f>IF(AND(E52&lt;&gt;'Investissement PER'!AB55,Synthèse!I52&lt;&gt;'Investissement PER'!AC55),"Les montants répartis ne correspondent pas aux montants de prime de partage de la valeur et d'abondement dans l'onglet 'Investissement PER'",IF(E52&lt;&gt;'Investissement PER'!AB55,"Le montant réparti en prime de partage de la valeur ne correspond pas au montant total de PPV indiqué dans l'onglet 'Investissement PER'",IF(I52&lt;&gt;'Investissement PER'!AC55,"Le montant réparti ne correspond pas au montant total d'abondement indiqué dans l'onglet 'Investissement PER’","")))</f>
        <v/>
      </c>
    </row>
    <row r="53" spans="1:14" x14ac:dyDescent="0.25">
      <c r="A53" s="56">
        <f>'Investissement PEE'!D56</f>
        <v>0</v>
      </c>
      <c r="B53" s="29">
        <f>'Investissement PEE'!F56</f>
        <v>0</v>
      </c>
      <c r="C53" s="46">
        <f>'Investissement PEE'!H56</f>
        <v>0</v>
      </c>
      <c r="D53" s="54">
        <f>SUM('Investissement PEE'!AF56+'Investissement PEE'!AI56+'Investissement PEE'!AL56+'Investissement PEE'!AO56+'Investissement PEE'!AR56+'Investissement PEE'!AU56+'Investissement PEE'!AX56+'Investissement PEE'!BA56+'Investissement PEE'!BD56+'Investissement PEE'!BG56+'Investissement PEE'!BJ56+'Investissement PEE'!BM56)</f>
        <v>0</v>
      </c>
      <c r="E53" s="47">
        <f>SUM('Investissement PER'!AI56+'Investissement PER'!AL56+'Investissement PER'!AO56+'Investissement PER'!AR57+'Investissement PER'!AU56+'Investissement PER'!AX56+'Investissement PER'!BA56+'Investissement PER'!BD56+'Investissement PER'!BG56+'Investissement PER'!BJ56+'Investissement PER'!BM56+'Investissement PER'!BP56+'Investissement PER'!AF56)</f>
        <v>0</v>
      </c>
      <c r="F53" s="169">
        <f t="shared" si="0"/>
        <v>0</v>
      </c>
      <c r="H53" s="45">
        <f>'Investissement PEE'!AG56+'Investissement PEE'!AJ56+'Investissement PEE'!AM56+'Investissement PEE'!AP56+'Investissement PEE'!AS56+'Investissement PEE'!AV56+'Investissement PEE'!AY56+'Investissement PEE'!BB56+'Investissement PEE'!BE56+'Investissement PEE'!BH56+'Investissement PEE'!BK56+'Investissement PEE'!BN56</f>
        <v>0</v>
      </c>
      <c r="I53" s="48">
        <f>'Investissement PER'!BE56+'Investissement PER'!BB56+'Investissement PER'!AY56+'Investissement PER'!AV56+'Investissement PER'!AS57+'Investissement PER'!AP56+'Investissement PER'!AM56+'Investissement PER'!AJ56+'Investissement PER'!BH56+'Investissement PER'!BK56+'Investissement PER'!BN56+'Investissement PER'!BQ56+'Investissement PER'!AG56</f>
        <v>0</v>
      </c>
      <c r="J53" s="170">
        <f t="shared" si="1"/>
        <v>0</v>
      </c>
      <c r="L53" s="168">
        <f t="shared" si="2"/>
        <v>0</v>
      </c>
      <c r="M53" s="55" t="str">
        <f>IF(AND(D53&lt;&gt;'Investissement PEE'!AB56,Synthèse!H53&lt;&gt;'Investissement PEE'!AC56),"Les montants répartis ne correspondent pas aux montants de prime de partage de la valeur et d'abondement dans l'onglet 'Investissement PEE'",IF(D53&lt;&gt;'Investissement PEE'!AB56,"Le montant réparti en prime de partage de la valeur ne correspond pas au montant total de PPV indiqué dans l'onglet 'Investissement PEE'",IF(H53&lt;&gt;'Investissement PEE'!AC56,"Le montant réparti ne correspond pas au montant total d'abondement indiqué dans l'onglet 'PEE'","")))</f>
        <v/>
      </c>
      <c r="N53" s="82" t="str">
        <f>IF(AND(E53&lt;&gt;'Investissement PER'!AB56,Synthèse!I53&lt;&gt;'Investissement PER'!AC56),"Les montants répartis ne correspondent pas aux montants de prime de partage de la valeur et d'abondement dans l'onglet 'Investissement PER'",IF(E53&lt;&gt;'Investissement PER'!AB56,"Le montant réparti en prime de partage de la valeur ne correspond pas au montant total de PPV indiqué dans l'onglet 'Investissement PER'",IF(I53&lt;&gt;'Investissement PER'!AC56,"Le montant réparti ne correspond pas au montant total d'abondement indiqué dans l'onglet 'Investissement PER’","")))</f>
        <v/>
      </c>
    </row>
    <row r="54" spans="1:14" x14ac:dyDescent="0.25">
      <c r="A54" s="56">
        <f>'Investissement PEE'!D57</f>
        <v>0</v>
      </c>
      <c r="B54" s="29">
        <f>'Investissement PEE'!F57</f>
        <v>0</v>
      </c>
      <c r="C54" s="46">
        <f>'Investissement PEE'!H57</f>
        <v>0</v>
      </c>
      <c r="D54" s="54">
        <f>SUM('Investissement PEE'!AF57+'Investissement PEE'!AI57+'Investissement PEE'!AL57+'Investissement PEE'!AO57+'Investissement PEE'!AR57+'Investissement PEE'!AU57+'Investissement PEE'!AX57+'Investissement PEE'!BA57+'Investissement PEE'!BD57+'Investissement PEE'!BG57+'Investissement PEE'!BJ57+'Investissement PEE'!BM57)</f>
        <v>0</v>
      </c>
      <c r="E54" s="47">
        <f>SUM('Investissement PER'!AI57+'Investissement PER'!AL57+'Investissement PER'!AO57+'Investissement PER'!AR58+'Investissement PER'!AU57+'Investissement PER'!AX57+'Investissement PER'!BA57+'Investissement PER'!BD57+'Investissement PER'!BG57+'Investissement PER'!BJ57+'Investissement PER'!BM57+'Investissement PER'!BP57+'Investissement PER'!AF57)</f>
        <v>0</v>
      </c>
      <c r="F54" s="169">
        <f t="shared" si="0"/>
        <v>0</v>
      </c>
      <c r="H54" s="45">
        <f>'Investissement PEE'!AG57+'Investissement PEE'!AJ57+'Investissement PEE'!AM57+'Investissement PEE'!AP57+'Investissement PEE'!AS57+'Investissement PEE'!AV57+'Investissement PEE'!AY57+'Investissement PEE'!BB57+'Investissement PEE'!BE57+'Investissement PEE'!BH57+'Investissement PEE'!BK57+'Investissement PEE'!BN57</f>
        <v>0</v>
      </c>
      <c r="I54" s="48">
        <f>'Investissement PER'!BE57+'Investissement PER'!BB57+'Investissement PER'!AY57+'Investissement PER'!AV57+'Investissement PER'!AS58+'Investissement PER'!AP57+'Investissement PER'!AM57+'Investissement PER'!AJ57+'Investissement PER'!BH57+'Investissement PER'!BK57+'Investissement PER'!BN57+'Investissement PER'!BQ57+'Investissement PER'!AG57</f>
        <v>0</v>
      </c>
      <c r="J54" s="170">
        <f t="shared" si="1"/>
        <v>0</v>
      </c>
      <c r="L54" s="168">
        <f t="shared" si="2"/>
        <v>0</v>
      </c>
      <c r="M54" s="55" t="str">
        <f>IF(AND(D54&lt;&gt;'Investissement PEE'!AB57,Synthèse!H54&lt;&gt;'Investissement PEE'!AC57),"Les montants répartis ne correspondent pas aux montants de prime de partage de la valeur et d'abondement dans l'onglet 'Investissement PEE'",IF(D54&lt;&gt;'Investissement PEE'!AB57,"Le montant réparti en prime de partage de la valeur ne correspond pas au montant total de PPV indiqué dans l'onglet 'Investissement PEE'",IF(H54&lt;&gt;'Investissement PEE'!AC57,"Le montant réparti ne correspond pas au montant total d'abondement indiqué dans l'onglet 'PEE'","")))</f>
        <v/>
      </c>
      <c r="N54" s="82" t="str">
        <f>IF(AND(E54&lt;&gt;'Investissement PER'!AB57,Synthèse!I54&lt;&gt;'Investissement PER'!AC57),"Les montants répartis ne correspondent pas aux montants de prime de partage de la valeur et d'abondement dans l'onglet 'Investissement PER'",IF(E54&lt;&gt;'Investissement PER'!AB57,"Le montant réparti en prime de partage de la valeur ne correspond pas au montant total de PPV indiqué dans l'onglet 'Investissement PER'",IF(I54&lt;&gt;'Investissement PER'!AC57,"Le montant réparti ne correspond pas au montant total d'abondement indiqué dans l'onglet 'Investissement PER’","")))</f>
        <v/>
      </c>
    </row>
    <row r="55" spans="1:14" x14ac:dyDescent="0.25">
      <c r="A55" s="56">
        <f>'Investissement PEE'!D58</f>
        <v>0</v>
      </c>
      <c r="B55" s="29">
        <f>'Investissement PEE'!F58</f>
        <v>0</v>
      </c>
      <c r="C55" s="46">
        <f>'Investissement PEE'!H58</f>
        <v>0</v>
      </c>
      <c r="D55" s="54">
        <f>SUM('Investissement PEE'!AF58+'Investissement PEE'!AI58+'Investissement PEE'!AL58+'Investissement PEE'!AO58+'Investissement PEE'!AR58+'Investissement PEE'!AU58+'Investissement PEE'!AX58+'Investissement PEE'!BA58+'Investissement PEE'!BD58+'Investissement PEE'!BG58+'Investissement PEE'!BJ58+'Investissement PEE'!BM58)</f>
        <v>0</v>
      </c>
      <c r="E55" s="47">
        <f>SUM('Investissement PER'!AI58+'Investissement PER'!AL58+'Investissement PER'!AO58+'Investissement PER'!AR59+'Investissement PER'!AU58+'Investissement PER'!AX58+'Investissement PER'!BA58+'Investissement PER'!BD58+'Investissement PER'!BG58+'Investissement PER'!BJ58+'Investissement PER'!BM58+'Investissement PER'!BP58+'Investissement PER'!AF58)</f>
        <v>0</v>
      </c>
      <c r="F55" s="169">
        <f t="shared" si="0"/>
        <v>0</v>
      </c>
      <c r="H55" s="45">
        <f>'Investissement PEE'!AG58+'Investissement PEE'!AJ58+'Investissement PEE'!AM58+'Investissement PEE'!AP58+'Investissement PEE'!AS58+'Investissement PEE'!AV58+'Investissement PEE'!AY58+'Investissement PEE'!BB58+'Investissement PEE'!BE58+'Investissement PEE'!BH58+'Investissement PEE'!BK58+'Investissement PEE'!BN58</f>
        <v>0</v>
      </c>
      <c r="I55" s="48">
        <f>'Investissement PER'!BE58+'Investissement PER'!BB58+'Investissement PER'!AY58+'Investissement PER'!AV58+'Investissement PER'!AS59+'Investissement PER'!AP58+'Investissement PER'!AM58+'Investissement PER'!AJ58+'Investissement PER'!BH58+'Investissement PER'!BK58+'Investissement PER'!BN58+'Investissement PER'!BQ58+'Investissement PER'!AG58</f>
        <v>0</v>
      </c>
      <c r="J55" s="170">
        <f t="shared" si="1"/>
        <v>0</v>
      </c>
      <c r="L55" s="168">
        <f t="shared" si="2"/>
        <v>0</v>
      </c>
      <c r="M55" s="55" t="str">
        <f>IF(AND(D55&lt;&gt;'Investissement PEE'!AB58,Synthèse!H55&lt;&gt;'Investissement PEE'!AC58),"Les montants répartis ne correspondent pas aux montants de prime de partage de la valeur et d'abondement dans l'onglet 'Investissement PEE'",IF(D55&lt;&gt;'Investissement PEE'!AB58,"Le montant réparti en prime de partage de la valeur ne correspond pas au montant total de PPV indiqué dans l'onglet 'Investissement PEE'",IF(H55&lt;&gt;'Investissement PEE'!AC58,"Le montant réparti ne correspond pas au montant total d'abondement indiqué dans l'onglet 'PEE'","")))</f>
        <v/>
      </c>
      <c r="N55" s="82" t="str">
        <f>IF(AND(E55&lt;&gt;'Investissement PER'!AB58,Synthèse!I55&lt;&gt;'Investissement PER'!AC58),"Les montants répartis ne correspondent pas aux montants de prime de partage de la valeur et d'abondement dans l'onglet 'Investissement PER'",IF(E55&lt;&gt;'Investissement PER'!AB58,"Le montant réparti en prime de partage de la valeur ne correspond pas au montant total de PPV indiqué dans l'onglet 'Investissement PER'",IF(I55&lt;&gt;'Investissement PER'!AC58,"Le montant réparti ne correspond pas au montant total d'abondement indiqué dans l'onglet 'Investissement PER’","")))</f>
        <v/>
      </c>
    </row>
    <row r="56" spans="1:14" x14ac:dyDescent="0.25">
      <c r="A56" s="56">
        <f>'Investissement PEE'!D59</f>
        <v>0</v>
      </c>
      <c r="B56" s="29">
        <f>'Investissement PEE'!F59</f>
        <v>0</v>
      </c>
      <c r="C56" s="46">
        <f>'Investissement PEE'!H59</f>
        <v>0</v>
      </c>
      <c r="D56" s="54">
        <f>SUM('Investissement PEE'!AF59+'Investissement PEE'!AI59+'Investissement PEE'!AL59+'Investissement PEE'!AO59+'Investissement PEE'!AR59+'Investissement PEE'!AU59+'Investissement PEE'!AX59+'Investissement PEE'!BA59+'Investissement PEE'!BD59+'Investissement PEE'!BG59+'Investissement PEE'!BJ59+'Investissement PEE'!BM59)</f>
        <v>0</v>
      </c>
      <c r="E56" s="47">
        <f>SUM('Investissement PER'!AI59+'Investissement PER'!AL59+'Investissement PER'!AO59+'Investissement PER'!AR60+'Investissement PER'!AU59+'Investissement PER'!AX59+'Investissement PER'!BA59+'Investissement PER'!BD59+'Investissement PER'!BG59+'Investissement PER'!BJ59+'Investissement PER'!BM59+'Investissement PER'!BP59+'Investissement PER'!AF59)</f>
        <v>0</v>
      </c>
      <c r="F56" s="169">
        <f t="shared" si="0"/>
        <v>0</v>
      </c>
      <c r="H56" s="45">
        <f>'Investissement PEE'!AG59+'Investissement PEE'!AJ59+'Investissement PEE'!AM59+'Investissement PEE'!AP59+'Investissement PEE'!AS59+'Investissement PEE'!AV59+'Investissement PEE'!AY59+'Investissement PEE'!BB59+'Investissement PEE'!BE59+'Investissement PEE'!BH59+'Investissement PEE'!BK59+'Investissement PEE'!BN59</f>
        <v>0</v>
      </c>
      <c r="I56" s="48">
        <f>'Investissement PER'!BE59+'Investissement PER'!BB59+'Investissement PER'!AY59+'Investissement PER'!AV59+'Investissement PER'!AS60+'Investissement PER'!AP59+'Investissement PER'!AM59+'Investissement PER'!AJ59+'Investissement PER'!BH59+'Investissement PER'!BK59+'Investissement PER'!BN59+'Investissement PER'!BQ59+'Investissement PER'!AG59</f>
        <v>0</v>
      </c>
      <c r="J56" s="170">
        <f t="shared" si="1"/>
        <v>0</v>
      </c>
      <c r="L56" s="168">
        <f t="shared" si="2"/>
        <v>0</v>
      </c>
      <c r="M56" s="55" t="str">
        <f>IF(AND(D56&lt;&gt;'Investissement PEE'!AB59,Synthèse!H56&lt;&gt;'Investissement PEE'!AC59),"Les montants répartis ne correspondent pas aux montants de prime de partage de la valeur et d'abondement dans l'onglet 'Investissement PEE'",IF(D56&lt;&gt;'Investissement PEE'!AB59,"Le montant réparti en prime de partage de la valeur ne correspond pas au montant total de PPV indiqué dans l'onglet 'Investissement PEE'",IF(H56&lt;&gt;'Investissement PEE'!AC59,"Le montant réparti ne correspond pas au montant total d'abondement indiqué dans l'onglet 'PEE'","")))</f>
        <v/>
      </c>
      <c r="N56" s="82" t="str">
        <f>IF(AND(E56&lt;&gt;'Investissement PER'!AB59,Synthèse!I56&lt;&gt;'Investissement PER'!AC59),"Les montants répartis ne correspondent pas aux montants de prime de partage de la valeur et d'abondement dans l'onglet 'Investissement PER'",IF(E56&lt;&gt;'Investissement PER'!AB59,"Le montant réparti en prime de partage de la valeur ne correspond pas au montant total de PPV indiqué dans l'onglet 'Investissement PER'",IF(I56&lt;&gt;'Investissement PER'!AC59,"Le montant réparti ne correspond pas au montant total d'abondement indiqué dans l'onglet 'Investissement PER’","")))</f>
        <v/>
      </c>
    </row>
    <row r="57" spans="1:14" x14ac:dyDescent="0.25">
      <c r="A57" s="56">
        <f>'Investissement PEE'!D60</f>
        <v>0</v>
      </c>
      <c r="B57" s="29">
        <f>'Investissement PEE'!F60</f>
        <v>0</v>
      </c>
      <c r="C57" s="46">
        <f>'Investissement PEE'!H60</f>
        <v>0</v>
      </c>
      <c r="D57" s="54">
        <f>SUM('Investissement PEE'!AF60+'Investissement PEE'!AI60+'Investissement PEE'!AL60+'Investissement PEE'!AO60+'Investissement PEE'!AR60+'Investissement PEE'!AU60+'Investissement PEE'!AX60+'Investissement PEE'!BA60+'Investissement PEE'!BD60+'Investissement PEE'!BG60+'Investissement PEE'!BJ60+'Investissement PEE'!BM60)</f>
        <v>0</v>
      </c>
      <c r="E57" s="47">
        <f>SUM('Investissement PER'!AI60+'Investissement PER'!AL60+'Investissement PER'!AO60+'Investissement PER'!AR61+'Investissement PER'!AU60+'Investissement PER'!AX60+'Investissement PER'!BA60+'Investissement PER'!BD60+'Investissement PER'!BG60+'Investissement PER'!BJ60+'Investissement PER'!BM60+'Investissement PER'!BP60+'Investissement PER'!AF60)</f>
        <v>0</v>
      </c>
      <c r="F57" s="169">
        <f t="shared" si="0"/>
        <v>0</v>
      </c>
      <c r="H57" s="45">
        <f>'Investissement PEE'!AG60+'Investissement PEE'!AJ60+'Investissement PEE'!AM60+'Investissement PEE'!AP60+'Investissement PEE'!AS60+'Investissement PEE'!AV60+'Investissement PEE'!AY60+'Investissement PEE'!BB60+'Investissement PEE'!BE60+'Investissement PEE'!BH60+'Investissement PEE'!BK60+'Investissement PEE'!BN60</f>
        <v>0</v>
      </c>
      <c r="I57" s="48">
        <f>'Investissement PER'!BE60+'Investissement PER'!BB60+'Investissement PER'!AY60+'Investissement PER'!AV60+'Investissement PER'!AS61+'Investissement PER'!AP60+'Investissement PER'!AM60+'Investissement PER'!AJ60+'Investissement PER'!BH60+'Investissement PER'!BK60+'Investissement PER'!BN60+'Investissement PER'!BQ60+'Investissement PER'!AG60</f>
        <v>0</v>
      </c>
      <c r="J57" s="170">
        <f t="shared" si="1"/>
        <v>0</v>
      </c>
      <c r="L57" s="168">
        <f t="shared" si="2"/>
        <v>0</v>
      </c>
      <c r="M57" s="55" t="str">
        <f>IF(AND(D57&lt;&gt;'Investissement PEE'!AB60,Synthèse!H57&lt;&gt;'Investissement PEE'!AC60),"Les montants répartis ne correspondent pas aux montants de prime de partage de la valeur et d'abondement dans l'onglet 'Investissement PEE'",IF(D57&lt;&gt;'Investissement PEE'!AB60,"Le montant réparti en prime de partage de la valeur ne correspond pas au montant total de PPV indiqué dans l'onglet 'Investissement PEE'",IF(H57&lt;&gt;'Investissement PEE'!AC60,"Le montant réparti ne correspond pas au montant total d'abondement indiqué dans l'onglet 'PEE'","")))</f>
        <v/>
      </c>
      <c r="N57" s="82" t="str">
        <f>IF(AND(E57&lt;&gt;'Investissement PER'!AB60,Synthèse!I57&lt;&gt;'Investissement PER'!AC60),"Les montants répartis ne correspondent pas aux montants de prime de partage de la valeur et d'abondement dans l'onglet 'Investissement PER'",IF(E57&lt;&gt;'Investissement PER'!AB60,"Le montant réparti en prime de partage de la valeur ne correspond pas au montant total de PPV indiqué dans l'onglet 'Investissement PER'",IF(I57&lt;&gt;'Investissement PER'!AC60,"Le montant réparti ne correspond pas au montant total d'abondement indiqué dans l'onglet 'Investissement PER’","")))</f>
        <v/>
      </c>
    </row>
    <row r="58" spans="1:14" x14ac:dyDescent="0.25">
      <c r="A58" s="56">
        <f>'Investissement PEE'!D61</f>
        <v>0</v>
      </c>
      <c r="B58" s="29">
        <f>'Investissement PEE'!F61</f>
        <v>0</v>
      </c>
      <c r="C58" s="46">
        <f>'Investissement PEE'!H61</f>
        <v>0</v>
      </c>
      <c r="D58" s="54">
        <f>SUM('Investissement PEE'!AF61+'Investissement PEE'!AI61+'Investissement PEE'!AL61+'Investissement PEE'!AO61+'Investissement PEE'!AR61+'Investissement PEE'!AU61+'Investissement PEE'!AX61+'Investissement PEE'!BA61+'Investissement PEE'!BD61+'Investissement PEE'!BG61+'Investissement PEE'!BJ61+'Investissement PEE'!BM61)</f>
        <v>0</v>
      </c>
      <c r="E58" s="47">
        <f>SUM('Investissement PER'!AI61+'Investissement PER'!AL61+'Investissement PER'!AO61+'Investissement PER'!AR62+'Investissement PER'!AU61+'Investissement PER'!AX61+'Investissement PER'!BA61+'Investissement PER'!BD61+'Investissement PER'!BG61+'Investissement PER'!BJ61+'Investissement PER'!BM61+'Investissement PER'!BP61+'Investissement PER'!AF61)</f>
        <v>0</v>
      </c>
      <c r="F58" s="169">
        <f t="shared" si="0"/>
        <v>0</v>
      </c>
      <c r="H58" s="45">
        <f>'Investissement PEE'!AG61+'Investissement PEE'!AJ61+'Investissement PEE'!AM61+'Investissement PEE'!AP61+'Investissement PEE'!AS61+'Investissement PEE'!AV61+'Investissement PEE'!AY61+'Investissement PEE'!BB61+'Investissement PEE'!BE61+'Investissement PEE'!BH61+'Investissement PEE'!BK61+'Investissement PEE'!BN61</f>
        <v>0</v>
      </c>
      <c r="I58" s="48">
        <f>'Investissement PER'!BE61+'Investissement PER'!BB61+'Investissement PER'!AY61+'Investissement PER'!AV61+'Investissement PER'!AS62+'Investissement PER'!AP61+'Investissement PER'!AM61+'Investissement PER'!AJ61+'Investissement PER'!BH61+'Investissement PER'!BK61+'Investissement PER'!BN61+'Investissement PER'!BQ61+'Investissement PER'!AG61</f>
        <v>0</v>
      </c>
      <c r="J58" s="170">
        <f t="shared" si="1"/>
        <v>0</v>
      </c>
      <c r="L58" s="168">
        <f t="shared" si="2"/>
        <v>0</v>
      </c>
      <c r="M58" s="55" t="str">
        <f>IF(AND(D58&lt;&gt;'Investissement PEE'!AB61,Synthèse!H58&lt;&gt;'Investissement PEE'!AC61),"Les montants répartis ne correspondent pas aux montants de prime de partage de la valeur et d'abondement dans l'onglet 'Investissement PEE'",IF(D58&lt;&gt;'Investissement PEE'!AB61,"Le montant réparti en prime de partage de la valeur ne correspond pas au montant total de PPV indiqué dans l'onglet 'Investissement PEE'",IF(H58&lt;&gt;'Investissement PEE'!AC61,"Le montant réparti ne correspond pas au montant total d'abondement indiqué dans l'onglet 'PEE'","")))</f>
        <v/>
      </c>
      <c r="N58" s="82" t="str">
        <f>IF(AND(E58&lt;&gt;'Investissement PER'!AB61,Synthèse!I58&lt;&gt;'Investissement PER'!AC61),"Les montants répartis ne correspondent pas aux montants de prime de partage de la valeur et d'abondement dans l'onglet 'Investissement PER'",IF(E58&lt;&gt;'Investissement PER'!AB61,"Le montant réparti en prime de partage de la valeur ne correspond pas au montant total de PPV indiqué dans l'onglet 'Investissement PER'",IF(I58&lt;&gt;'Investissement PER'!AC61,"Le montant réparti ne correspond pas au montant total d'abondement indiqué dans l'onglet 'Investissement PER’","")))</f>
        <v/>
      </c>
    </row>
    <row r="59" spans="1:14" x14ac:dyDescent="0.25">
      <c r="A59" s="56">
        <f>'Investissement PEE'!D62</f>
        <v>0</v>
      </c>
      <c r="B59" s="29">
        <f>'Investissement PEE'!F62</f>
        <v>0</v>
      </c>
      <c r="C59" s="46">
        <f>'Investissement PEE'!H62</f>
        <v>0</v>
      </c>
      <c r="D59" s="54">
        <f>SUM('Investissement PEE'!AF62+'Investissement PEE'!AI62+'Investissement PEE'!AL62+'Investissement PEE'!AO62+'Investissement PEE'!AR62+'Investissement PEE'!AU62+'Investissement PEE'!AX62+'Investissement PEE'!BA62+'Investissement PEE'!BD62+'Investissement PEE'!BG62+'Investissement PEE'!BJ62+'Investissement PEE'!BM62)</f>
        <v>0</v>
      </c>
      <c r="E59" s="47">
        <f>SUM('Investissement PER'!AI62+'Investissement PER'!AL62+'Investissement PER'!AO62+'Investissement PER'!AR63+'Investissement PER'!AU62+'Investissement PER'!AX62+'Investissement PER'!BA62+'Investissement PER'!BD62+'Investissement PER'!BG62+'Investissement PER'!BJ62+'Investissement PER'!BM62+'Investissement PER'!BP62+'Investissement PER'!AF62)</f>
        <v>0</v>
      </c>
      <c r="F59" s="169">
        <f t="shared" si="0"/>
        <v>0</v>
      </c>
      <c r="H59" s="45">
        <f>'Investissement PEE'!AG62+'Investissement PEE'!AJ62+'Investissement PEE'!AM62+'Investissement PEE'!AP62+'Investissement PEE'!AS62+'Investissement PEE'!AV62+'Investissement PEE'!AY62+'Investissement PEE'!BB62+'Investissement PEE'!BE62+'Investissement PEE'!BH62+'Investissement PEE'!BK62+'Investissement PEE'!BN62</f>
        <v>0</v>
      </c>
      <c r="I59" s="48">
        <f>'Investissement PER'!BE62+'Investissement PER'!BB62+'Investissement PER'!AY62+'Investissement PER'!AV62+'Investissement PER'!AS63+'Investissement PER'!AP62+'Investissement PER'!AM62+'Investissement PER'!AJ62+'Investissement PER'!BH62+'Investissement PER'!BK62+'Investissement PER'!BN62+'Investissement PER'!BQ62+'Investissement PER'!AG62</f>
        <v>0</v>
      </c>
      <c r="J59" s="170">
        <f t="shared" si="1"/>
        <v>0</v>
      </c>
      <c r="L59" s="168">
        <f t="shared" si="2"/>
        <v>0</v>
      </c>
      <c r="M59" s="55" t="str">
        <f>IF(AND(D59&lt;&gt;'Investissement PEE'!AB62,Synthèse!H59&lt;&gt;'Investissement PEE'!AC62),"Les montants répartis ne correspondent pas aux montants de prime de partage de la valeur et d'abondement dans l'onglet 'Investissement PEE'",IF(D59&lt;&gt;'Investissement PEE'!AB62,"Le montant réparti en prime de partage de la valeur ne correspond pas au montant total de PPV indiqué dans l'onglet 'Investissement PEE'",IF(H59&lt;&gt;'Investissement PEE'!AC62,"Le montant réparti ne correspond pas au montant total d'abondement indiqué dans l'onglet 'PEE'","")))</f>
        <v/>
      </c>
      <c r="N59" s="82" t="str">
        <f>IF(AND(E59&lt;&gt;'Investissement PER'!AB62,Synthèse!I59&lt;&gt;'Investissement PER'!AC62),"Les montants répartis ne correspondent pas aux montants de prime de partage de la valeur et d'abondement dans l'onglet 'Investissement PER'",IF(E59&lt;&gt;'Investissement PER'!AB62,"Le montant réparti en prime de partage de la valeur ne correspond pas au montant total de PPV indiqué dans l'onglet 'Investissement PER'",IF(I59&lt;&gt;'Investissement PER'!AC62,"Le montant réparti ne correspond pas au montant total d'abondement indiqué dans l'onglet 'Investissement PER’","")))</f>
        <v/>
      </c>
    </row>
    <row r="60" spans="1:14" x14ac:dyDescent="0.25">
      <c r="A60" s="56">
        <f>'Investissement PEE'!D63</f>
        <v>0</v>
      </c>
      <c r="B60" s="29">
        <f>'Investissement PEE'!F63</f>
        <v>0</v>
      </c>
      <c r="C60" s="46">
        <f>'Investissement PEE'!H63</f>
        <v>0</v>
      </c>
      <c r="D60" s="54">
        <f>SUM('Investissement PEE'!AF63+'Investissement PEE'!AI63+'Investissement PEE'!AL63+'Investissement PEE'!AO63+'Investissement PEE'!AR63+'Investissement PEE'!AU63+'Investissement PEE'!AX63+'Investissement PEE'!BA63+'Investissement PEE'!BD63+'Investissement PEE'!BG63+'Investissement PEE'!BJ63+'Investissement PEE'!BM63)</f>
        <v>0</v>
      </c>
      <c r="E60" s="47">
        <f>SUM('Investissement PER'!AI63+'Investissement PER'!AL63+'Investissement PER'!AO63+'Investissement PER'!AR64+'Investissement PER'!AU63+'Investissement PER'!AX63+'Investissement PER'!BA63+'Investissement PER'!BD63+'Investissement PER'!BG63+'Investissement PER'!BJ63+'Investissement PER'!BM63+'Investissement PER'!BP63+'Investissement PER'!AF63)</f>
        <v>0</v>
      </c>
      <c r="F60" s="169">
        <f t="shared" si="0"/>
        <v>0</v>
      </c>
      <c r="H60" s="45">
        <f>'Investissement PEE'!AG63+'Investissement PEE'!AJ63+'Investissement PEE'!AM63+'Investissement PEE'!AP63+'Investissement PEE'!AS63+'Investissement PEE'!AV63+'Investissement PEE'!AY63+'Investissement PEE'!BB63+'Investissement PEE'!BE63+'Investissement PEE'!BH63+'Investissement PEE'!BK63+'Investissement PEE'!BN63</f>
        <v>0</v>
      </c>
      <c r="I60" s="48">
        <f>'Investissement PER'!BE63+'Investissement PER'!BB63+'Investissement PER'!AY63+'Investissement PER'!AV63+'Investissement PER'!AS64+'Investissement PER'!AP63+'Investissement PER'!AM63+'Investissement PER'!AJ63+'Investissement PER'!BH63+'Investissement PER'!BK63+'Investissement PER'!BN63+'Investissement PER'!BQ63+'Investissement PER'!AG63</f>
        <v>0</v>
      </c>
      <c r="J60" s="170">
        <f t="shared" si="1"/>
        <v>0</v>
      </c>
      <c r="L60" s="168">
        <f t="shared" si="2"/>
        <v>0</v>
      </c>
      <c r="M60" s="55" t="str">
        <f>IF(AND(D60&lt;&gt;'Investissement PEE'!AB63,Synthèse!H60&lt;&gt;'Investissement PEE'!AC63),"Les montants répartis ne correspondent pas aux montants de prime de partage de la valeur et d'abondement dans l'onglet 'Investissement PEE'",IF(D60&lt;&gt;'Investissement PEE'!AB63,"Le montant réparti en prime de partage de la valeur ne correspond pas au montant total de PPV indiqué dans l'onglet 'Investissement PEE'",IF(H60&lt;&gt;'Investissement PEE'!AC63,"Le montant réparti ne correspond pas au montant total d'abondement indiqué dans l'onglet 'PEE'","")))</f>
        <v/>
      </c>
      <c r="N60" s="82" t="str">
        <f>IF(AND(E60&lt;&gt;'Investissement PER'!AB63,Synthèse!I60&lt;&gt;'Investissement PER'!AC63),"Les montants répartis ne correspondent pas aux montants de prime de partage de la valeur et d'abondement dans l'onglet 'Investissement PER'",IF(E60&lt;&gt;'Investissement PER'!AB63,"Le montant réparti en prime de partage de la valeur ne correspond pas au montant total de PPV indiqué dans l'onglet 'Investissement PER'",IF(I60&lt;&gt;'Investissement PER'!AC63,"Le montant réparti ne correspond pas au montant total d'abondement indiqué dans l'onglet 'Investissement PER’","")))</f>
        <v/>
      </c>
    </row>
    <row r="61" spans="1:14" x14ac:dyDescent="0.25">
      <c r="A61" s="56">
        <f>'Investissement PEE'!D64</f>
        <v>0</v>
      </c>
      <c r="B61" s="29">
        <f>'Investissement PEE'!F64</f>
        <v>0</v>
      </c>
      <c r="C61" s="46">
        <f>'Investissement PEE'!H64</f>
        <v>0</v>
      </c>
      <c r="D61" s="54">
        <f>SUM('Investissement PEE'!AF64+'Investissement PEE'!AI64+'Investissement PEE'!AL64+'Investissement PEE'!AO64+'Investissement PEE'!AR64+'Investissement PEE'!AU64+'Investissement PEE'!AX64+'Investissement PEE'!BA64+'Investissement PEE'!BD64+'Investissement PEE'!BG64+'Investissement PEE'!BJ64+'Investissement PEE'!BM64)</f>
        <v>0</v>
      </c>
      <c r="E61" s="47">
        <f>SUM('Investissement PER'!AI64+'Investissement PER'!AL64+'Investissement PER'!AO64+'Investissement PER'!AR65+'Investissement PER'!AU64+'Investissement PER'!AX64+'Investissement PER'!BA64+'Investissement PER'!BD64+'Investissement PER'!BG64+'Investissement PER'!BJ64+'Investissement PER'!BM64+'Investissement PER'!BP64+'Investissement PER'!AF64)</f>
        <v>0</v>
      </c>
      <c r="F61" s="169">
        <f t="shared" si="0"/>
        <v>0</v>
      </c>
      <c r="H61" s="45">
        <f>'Investissement PEE'!AG64+'Investissement PEE'!AJ64+'Investissement PEE'!AM64+'Investissement PEE'!AP64+'Investissement PEE'!AS64+'Investissement PEE'!AV64+'Investissement PEE'!AY64+'Investissement PEE'!BB64+'Investissement PEE'!BE64+'Investissement PEE'!BH64+'Investissement PEE'!BK64+'Investissement PEE'!BN64</f>
        <v>0</v>
      </c>
      <c r="I61" s="48">
        <f>'Investissement PER'!BE64+'Investissement PER'!BB64+'Investissement PER'!AY64+'Investissement PER'!AV64+'Investissement PER'!AS65+'Investissement PER'!AP64+'Investissement PER'!AM64+'Investissement PER'!AJ64+'Investissement PER'!BH64+'Investissement PER'!BK64+'Investissement PER'!BN64+'Investissement PER'!BQ64+'Investissement PER'!AG64</f>
        <v>0</v>
      </c>
      <c r="J61" s="170">
        <f t="shared" si="1"/>
        <v>0</v>
      </c>
      <c r="L61" s="168">
        <f t="shared" si="2"/>
        <v>0</v>
      </c>
      <c r="M61" s="55" t="str">
        <f>IF(AND(D61&lt;&gt;'Investissement PEE'!AB64,Synthèse!H61&lt;&gt;'Investissement PEE'!AC64),"Les montants répartis ne correspondent pas aux montants de prime de partage de la valeur et d'abondement dans l'onglet 'Investissement PEE'",IF(D61&lt;&gt;'Investissement PEE'!AB64,"Le montant réparti en prime de partage de la valeur ne correspond pas au montant total de PPV indiqué dans l'onglet 'Investissement PEE'",IF(H61&lt;&gt;'Investissement PEE'!AC64,"Le montant réparti ne correspond pas au montant total d'abondement indiqué dans l'onglet 'PEE'","")))</f>
        <v/>
      </c>
      <c r="N61" s="82" t="str">
        <f>IF(AND(E61&lt;&gt;'Investissement PER'!AB64,Synthèse!I61&lt;&gt;'Investissement PER'!AC64),"Les montants répartis ne correspondent pas aux montants de prime de partage de la valeur et d'abondement dans l'onglet 'Investissement PER'",IF(E61&lt;&gt;'Investissement PER'!AB64,"Le montant réparti en prime de partage de la valeur ne correspond pas au montant total de PPV indiqué dans l'onglet 'Investissement PER'",IF(I61&lt;&gt;'Investissement PER'!AC64,"Le montant réparti ne correspond pas au montant total d'abondement indiqué dans l'onglet 'Investissement PER’","")))</f>
        <v/>
      </c>
    </row>
    <row r="62" spans="1:14" x14ac:dyDescent="0.25">
      <c r="A62" s="56">
        <f>'Investissement PEE'!D65</f>
        <v>0</v>
      </c>
      <c r="B62" s="29">
        <f>'Investissement PEE'!F65</f>
        <v>0</v>
      </c>
      <c r="C62" s="46">
        <f>'Investissement PEE'!H65</f>
        <v>0</v>
      </c>
      <c r="D62" s="54">
        <f>SUM('Investissement PEE'!AF65+'Investissement PEE'!AI65+'Investissement PEE'!AL65+'Investissement PEE'!AO65+'Investissement PEE'!AR65+'Investissement PEE'!AU65+'Investissement PEE'!AX65+'Investissement PEE'!BA65+'Investissement PEE'!BD65+'Investissement PEE'!BG65+'Investissement PEE'!BJ65+'Investissement PEE'!BM65)</f>
        <v>0</v>
      </c>
      <c r="E62" s="47">
        <f>SUM('Investissement PER'!AI65+'Investissement PER'!AL65+'Investissement PER'!AO65+'Investissement PER'!AR66+'Investissement PER'!AU65+'Investissement PER'!AX65+'Investissement PER'!BA65+'Investissement PER'!BD65+'Investissement PER'!BG65+'Investissement PER'!BJ65+'Investissement PER'!BM65+'Investissement PER'!BP65+'Investissement PER'!AF65)</f>
        <v>0</v>
      </c>
      <c r="F62" s="169">
        <f t="shared" si="0"/>
        <v>0</v>
      </c>
      <c r="H62" s="45">
        <f>'Investissement PEE'!AG65+'Investissement PEE'!AJ65+'Investissement PEE'!AM65+'Investissement PEE'!AP65+'Investissement PEE'!AS65+'Investissement PEE'!AV65+'Investissement PEE'!AY65+'Investissement PEE'!BB65+'Investissement PEE'!BE65+'Investissement PEE'!BH65+'Investissement PEE'!BK65+'Investissement PEE'!BN65</f>
        <v>0</v>
      </c>
      <c r="I62" s="48">
        <f>'Investissement PER'!BE65+'Investissement PER'!BB65+'Investissement PER'!AY65+'Investissement PER'!AV65+'Investissement PER'!AS66+'Investissement PER'!AP65+'Investissement PER'!AM65+'Investissement PER'!AJ65+'Investissement PER'!BH65+'Investissement PER'!BK65+'Investissement PER'!BN65+'Investissement PER'!BQ65+'Investissement PER'!AG65</f>
        <v>0</v>
      </c>
      <c r="J62" s="170">
        <f t="shared" si="1"/>
        <v>0</v>
      </c>
      <c r="L62" s="168">
        <f t="shared" si="2"/>
        <v>0</v>
      </c>
      <c r="M62" s="55" t="str">
        <f>IF(AND(D62&lt;&gt;'Investissement PEE'!AB65,Synthèse!H62&lt;&gt;'Investissement PEE'!AC65),"Les montants répartis ne correspondent pas aux montants de prime de partage de la valeur et d'abondement dans l'onglet 'Investissement PEE'",IF(D62&lt;&gt;'Investissement PEE'!AB65,"Le montant réparti en prime de partage de la valeur ne correspond pas au montant total de PPV indiqué dans l'onglet 'Investissement PEE'",IF(H62&lt;&gt;'Investissement PEE'!AC65,"Le montant réparti ne correspond pas au montant total d'abondement indiqué dans l'onglet 'PEE'","")))</f>
        <v/>
      </c>
      <c r="N62" s="82" t="str">
        <f>IF(AND(E62&lt;&gt;'Investissement PER'!AB65,Synthèse!I62&lt;&gt;'Investissement PER'!AC65),"Les montants répartis ne correspondent pas aux montants de prime de partage de la valeur et d'abondement dans l'onglet 'Investissement PER'",IF(E62&lt;&gt;'Investissement PER'!AB65,"Le montant réparti en prime de partage de la valeur ne correspond pas au montant total de PPV indiqué dans l'onglet 'Investissement PER'",IF(I62&lt;&gt;'Investissement PER'!AC65,"Le montant réparti ne correspond pas au montant total d'abondement indiqué dans l'onglet 'Investissement PER’","")))</f>
        <v/>
      </c>
    </row>
    <row r="63" spans="1:14" x14ac:dyDescent="0.25">
      <c r="A63" s="56">
        <f>'Investissement PEE'!D66</f>
        <v>0</v>
      </c>
      <c r="B63" s="29">
        <f>'Investissement PEE'!F66</f>
        <v>0</v>
      </c>
      <c r="C63" s="46">
        <f>'Investissement PEE'!H66</f>
        <v>0</v>
      </c>
      <c r="D63" s="54">
        <f>SUM('Investissement PEE'!AF66+'Investissement PEE'!AI66+'Investissement PEE'!AL66+'Investissement PEE'!AO66+'Investissement PEE'!AR66+'Investissement PEE'!AU66+'Investissement PEE'!AX66+'Investissement PEE'!BA66+'Investissement PEE'!BD66+'Investissement PEE'!BG66+'Investissement PEE'!BJ66+'Investissement PEE'!BM66)</f>
        <v>0</v>
      </c>
      <c r="E63" s="47">
        <f>SUM('Investissement PER'!AI66+'Investissement PER'!AL66+'Investissement PER'!AO66+'Investissement PER'!AR67+'Investissement PER'!AU66+'Investissement PER'!AX66+'Investissement PER'!BA66+'Investissement PER'!BD66+'Investissement PER'!BG66+'Investissement PER'!BJ66+'Investissement PER'!BM66+'Investissement PER'!BP66+'Investissement PER'!AF66)</f>
        <v>0</v>
      </c>
      <c r="F63" s="169">
        <f t="shared" si="0"/>
        <v>0</v>
      </c>
      <c r="H63" s="45">
        <f>'Investissement PEE'!AG66+'Investissement PEE'!AJ66+'Investissement PEE'!AM66+'Investissement PEE'!AP66+'Investissement PEE'!AS66+'Investissement PEE'!AV66+'Investissement PEE'!AY66+'Investissement PEE'!BB66+'Investissement PEE'!BE66+'Investissement PEE'!BH66+'Investissement PEE'!BK66+'Investissement PEE'!BN66</f>
        <v>0</v>
      </c>
      <c r="I63" s="48">
        <f>'Investissement PER'!BE66+'Investissement PER'!BB66+'Investissement PER'!AY66+'Investissement PER'!AV66+'Investissement PER'!AS67+'Investissement PER'!AP66+'Investissement PER'!AM66+'Investissement PER'!AJ66+'Investissement PER'!BH66+'Investissement PER'!BK66+'Investissement PER'!BN66+'Investissement PER'!BQ66+'Investissement PER'!AG66</f>
        <v>0</v>
      </c>
      <c r="J63" s="170">
        <f t="shared" si="1"/>
        <v>0</v>
      </c>
      <c r="L63" s="168">
        <f t="shared" si="2"/>
        <v>0</v>
      </c>
      <c r="M63" s="55" t="str">
        <f>IF(AND(D63&lt;&gt;'Investissement PEE'!AB66,Synthèse!H63&lt;&gt;'Investissement PEE'!AC66),"Les montants répartis ne correspondent pas aux montants de prime de partage de la valeur et d'abondement dans l'onglet 'Investissement PEE'",IF(D63&lt;&gt;'Investissement PEE'!AB66,"Le montant réparti en prime de partage de la valeur ne correspond pas au montant total de PPV indiqué dans l'onglet 'Investissement PEE'",IF(H63&lt;&gt;'Investissement PEE'!AC66,"Le montant réparti ne correspond pas au montant total d'abondement indiqué dans l'onglet 'PEE'","")))</f>
        <v/>
      </c>
      <c r="N63" s="82" t="str">
        <f>IF(AND(E63&lt;&gt;'Investissement PER'!AB66,Synthèse!I63&lt;&gt;'Investissement PER'!AC66),"Les montants répartis ne correspondent pas aux montants de prime de partage de la valeur et d'abondement dans l'onglet 'Investissement PER'",IF(E63&lt;&gt;'Investissement PER'!AB66,"Le montant réparti en prime de partage de la valeur ne correspond pas au montant total de PPV indiqué dans l'onglet 'Investissement PER'",IF(I63&lt;&gt;'Investissement PER'!AC66,"Le montant réparti ne correspond pas au montant total d'abondement indiqué dans l'onglet 'Investissement PER’","")))</f>
        <v/>
      </c>
    </row>
    <row r="64" spans="1:14" x14ac:dyDescent="0.25">
      <c r="A64" s="56">
        <f>'Investissement PEE'!D67</f>
        <v>0</v>
      </c>
      <c r="B64" s="29">
        <f>'Investissement PEE'!F67</f>
        <v>0</v>
      </c>
      <c r="C64" s="46">
        <f>'Investissement PEE'!H67</f>
        <v>0</v>
      </c>
      <c r="D64" s="54">
        <f>SUM('Investissement PEE'!AF67+'Investissement PEE'!AI67+'Investissement PEE'!AL67+'Investissement PEE'!AO67+'Investissement PEE'!AR67+'Investissement PEE'!AU67+'Investissement PEE'!AX67+'Investissement PEE'!BA67+'Investissement PEE'!BD67+'Investissement PEE'!BG67+'Investissement PEE'!BJ67+'Investissement PEE'!BM67)</f>
        <v>0</v>
      </c>
      <c r="E64" s="47">
        <f>SUM('Investissement PER'!AI67+'Investissement PER'!AL67+'Investissement PER'!AO67+'Investissement PER'!AR68+'Investissement PER'!AU67+'Investissement PER'!AX67+'Investissement PER'!BA67+'Investissement PER'!BD67+'Investissement PER'!BG67+'Investissement PER'!BJ67+'Investissement PER'!BM67+'Investissement PER'!BP67+'Investissement PER'!AF67)</f>
        <v>0</v>
      </c>
      <c r="F64" s="169">
        <f t="shared" si="0"/>
        <v>0</v>
      </c>
      <c r="H64" s="45">
        <f>'Investissement PEE'!AG67+'Investissement PEE'!AJ67+'Investissement PEE'!AM67+'Investissement PEE'!AP67+'Investissement PEE'!AS67+'Investissement PEE'!AV67+'Investissement PEE'!AY67+'Investissement PEE'!BB67+'Investissement PEE'!BE67+'Investissement PEE'!BH67+'Investissement PEE'!BK67+'Investissement PEE'!BN67</f>
        <v>0</v>
      </c>
      <c r="I64" s="48">
        <f>'Investissement PER'!BE67+'Investissement PER'!BB67+'Investissement PER'!AY67+'Investissement PER'!AV67+'Investissement PER'!AS68+'Investissement PER'!AP67+'Investissement PER'!AM67+'Investissement PER'!AJ67+'Investissement PER'!BH67+'Investissement PER'!BK67+'Investissement PER'!BN67+'Investissement PER'!BQ67+'Investissement PER'!AG67</f>
        <v>0</v>
      </c>
      <c r="J64" s="170">
        <f t="shared" si="1"/>
        <v>0</v>
      </c>
      <c r="L64" s="168">
        <f t="shared" si="2"/>
        <v>0</v>
      </c>
      <c r="M64" s="55" t="str">
        <f>IF(AND(D64&lt;&gt;'Investissement PEE'!AB67,Synthèse!H64&lt;&gt;'Investissement PEE'!AC67),"Les montants répartis ne correspondent pas aux montants de prime de partage de la valeur et d'abondement dans l'onglet 'Investissement PEE'",IF(D64&lt;&gt;'Investissement PEE'!AB67,"Le montant réparti en prime de partage de la valeur ne correspond pas au montant total de PPV indiqué dans l'onglet 'Investissement PEE'",IF(H64&lt;&gt;'Investissement PEE'!AC67,"Le montant réparti ne correspond pas au montant total d'abondement indiqué dans l'onglet 'PEE'","")))</f>
        <v/>
      </c>
      <c r="N64" s="82" t="str">
        <f>IF(AND(E64&lt;&gt;'Investissement PER'!AB67,Synthèse!I64&lt;&gt;'Investissement PER'!AC67),"Les montants répartis ne correspondent pas aux montants de prime de partage de la valeur et d'abondement dans l'onglet 'Investissement PER'",IF(E64&lt;&gt;'Investissement PER'!AB67,"Le montant réparti en prime de partage de la valeur ne correspond pas au montant total de PPV indiqué dans l'onglet 'Investissement PER'",IF(I64&lt;&gt;'Investissement PER'!AC67,"Le montant réparti ne correspond pas au montant total d'abondement indiqué dans l'onglet 'Investissement PER’","")))</f>
        <v/>
      </c>
    </row>
    <row r="65" spans="1:14" x14ac:dyDescent="0.25">
      <c r="A65" s="56">
        <f>'Investissement PEE'!D68</f>
        <v>0</v>
      </c>
      <c r="B65" s="29">
        <f>'Investissement PEE'!F68</f>
        <v>0</v>
      </c>
      <c r="C65" s="46">
        <f>'Investissement PEE'!H68</f>
        <v>0</v>
      </c>
      <c r="D65" s="54">
        <f>SUM('Investissement PEE'!AF68+'Investissement PEE'!AI68+'Investissement PEE'!AL68+'Investissement PEE'!AO68+'Investissement PEE'!AR68+'Investissement PEE'!AU68+'Investissement PEE'!AX68+'Investissement PEE'!BA68+'Investissement PEE'!BD68+'Investissement PEE'!BG68+'Investissement PEE'!BJ68+'Investissement PEE'!BM68)</f>
        <v>0</v>
      </c>
      <c r="E65" s="47">
        <f>SUM('Investissement PER'!AI68+'Investissement PER'!AL68+'Investissement PER'!AO68+'Investissement PER'!AR69+'Investissement PER'!AU68+'Investissement PER'!AX68+'Investissement PER'!BA68+'Investissement PER'!BD68+'Investissement PER'!BG68+'Investissement PER'!BJ68+'Investissement PER'!BM68+'Investissement PER'!BP68+'Investissement PER'!AF68)</f>
        <v>0</v>
      </c>
      <c r="F65" s="169">
        <f t="shared" si="0"/>
        <v>0</v>
      </c>
      <c r="H65" s="45">
        <f>'Investissement PEE'!AG68+'Investissement PEE'!AJ68+'Investissement PEE'!AM68+'Investissement PEE'!AP68+'Investissement PEE'!AS68+'Investissement PEE'!AV68+'Investissement PEE'!AY68+'Investissement PEE'!BB68+'Investissement PEE'!BE68+'Investissement PEE'!BH68+'Investissement PEE'!BK68+'Investissement PEE'!BN68</f>
        <v>0</v>
      </c>
      <c r="I65" s="48">
        <f>'Investissement PER'!BE68+'Investissement PER'!BB68+'Investissement PER'!AY68+'Investissement PER'!AV68+'Investissement PER'!AS69+'Investissement PER'!AP68+'Investissement PER'!AM68+'Investissement PER'!AJ68+'Investissement PER'!BH68+'Investissement PER'!BK68+'Investissement PER'!BN68+'Investissement PER'!BQ68+'Investissement PER'!AG68</f>
        <v>0</v>
      </c>
      <c r="J65" s="170">
        <f t="shared" si="1"/>
        <v>0</v>
      </c>
      <c r="L65" s="168">
        <f t="shared" si="2"/>
        <v>0</v>
      </c>
      <c r="M65" s="55" t="str">
        <f>IF(AND(D65&lt;&gt;'Investissement PEE'!AB68,Synthèse!H65&lt;&gt;'Investissement PEE'!AC68),"Les montants répartis ne correspondent pas aux montants de prime de partage de la valeur et d'abondement dans l'onglet 'Investissement PEE'",IF(D65&lt;&gt;'Investissement PEE'!AB68,"Le montant réparti en prime de partage de la valeur ne correspond pas au montant total de PPV indiqué dans l'onglet 'Investissement PEE'",IF(H65&lt;&gt;'Investissement PEE'!AC68,"Le montant réparti ne correspond pas au montant total d'abondement indiqué dans l'onglet 'PEE'","")))</f>
        <v/>
      </c>
      <c r="N65" s="82" t="str">
        <f>IF(AND(E65&lt;&gt;'Investissement PER'!AB68,Synthèse!I65&lt;&gt;'Investissement PER'!AC68),"Les montants répartis ne correspondent pas aux montants de prime de partage de la valeur et d'abondement dans l'onglet 'Investissement PER'",IF(E65&lt;&gt;'Investissement PER'!AB68,"Le montant réparti en prime de partage de la valeur ne correspond pas au montant total de PPV indiqué dans l'onglet 'Investissement PER'",IF(I65&lt;&gt;'Investissement PER'!AC68,"Le montant réparti ne correspond pas au montant total d'abondement indiqué dans l'onglet 'Investissement PER’","")))</f>
        <v/>
      </c>
    </row>
    <row r="66" spans="1:14" x14ac:dyDescent="0.25">
      <c r="A66" s="56">
        <f>'Investissement PEE'!D69</f>
        <v>0</v>
      </c>
      <c r="B66" s="29">
        <f>'Investissement PEE'!F69</f>
        <v>0</v>
      </c>
      <c r="C66" s="46">
        <f>'Investissement PEE'!H69</f>
        <v>0</v>
      </c>
      <c r="D66" s="54">
        <f>SUM('Investissement PEE'!AF69+'Investissement PEE'!AI69+'Investissement PEE'!AL69+'Investissement PEE'!AO69+'Investissement PEE'!AR69+'Investissement PEE'!AU69+'Investissement PEE'!AX69+'Investissement PEE'!BA69+'Investissement PEE'!BD69+'Investissement PEE'!BG69+'Investissement PEE'!BJ69+'Investissement PEE'!BM69)</f>
        <v>0</v>
      </c>
      <c r="E66" s="47">
        <f>SUM('Investissement PER'!AI69+'Investissement PER'!AL69+'Investissement PER'!AO69+'Investissement PER'!AR70+'Investissement PER'!AU69+'Investissement PER'!AX69+'Investissement PER'!BA69+'Investissement PER'!BD69+'Investissement PER'!BG69+'Investissement PER'!BJ69+'Investissement PER'!BM69+'Investissement PER'!BP69+'Investissement PER'!AF69)</f>
        <v>0</v>
      </c>
      <c r="F66" s="169">
        <f t="shared" si="0"/>
        <v>0</v>
      </c>
      <c r="H66" s="45">
        <f>'Investissement PEE'!AG69+'Investissement PEE'!AJ69+'Investissement PEE'!AM69+'Investissement PEE'!AP69+'Investissement PEE'!AS69+'Investissement PEE'!AV69+'Investissement PEE'!AY69+'Investissement PEE'!BB69+'Investissement PEE'!BE69+'Investissement PEE'!BH69+'Investissement PEE'!BK69+'Investissement PEE'!BN69</f>
        <v>0</v>
      </c>
      <c r="I66" s="48">
        <f>'Investissement PER'!BE69+'Investissement PER'!BB69+'Investissement PER'!AY69+'Investissement PER'!AV69+'Investissement PER'!AS70+'Investissement PER'!AP69+'Investissement PER'!AM69+'Investissement PER'!AJ69+'Investissement PER'!BH69+'Investissement PER'!BK69+'Investissement PER'!BN69+'Investissement PER'!BQ69+'Investissement PER'!AG69</f>
        <v>0</v>
      </c>
      <c r="J66" s="170">
        <f t="shared" si="1"/>
        <v>0</v>
      </c>
      <c r="L66" s="168">
        <f t="shared" si="2"/>
        <v>0</v>
      </c>
      <c r="M66" s="55" t="str">
        <f>IF(AND(D66&lt;&gt;'Investissement PEE'!AB69,Synthèse!H66&lt;&gt;'Investissement PEE'!AC69),"Les montants répartis ne correspondent pas aux montants de prime de partage de la valeur et d'abondement dans l'onglet 'Investissement PEE'",IF(D66&lt;&gt;'Investissement PEE'!AB69,"Le montant réparti en prime de partage de la valeur ne correspond pas au montant total de PPV indiqué dans l'onglet 'Investissement PEE'",IF(H66&lt;&gt;'Investissement PEE'!AC69,"Le montant réparti ne correspond pas au montant total d'abondement indiqué dans l'onglet 'PEE'","")))</f>
        <v/>
      </c>
      <c r="N66" s="82" t="str">
        <f>IF(AND(E66&lt;&gt;'Investissement PER'!AB69,Synthèse!I66&lt;&gt;'Investissement PER'!AC69),"Les montants répartis ne correspondent pas aux montants de prime de partage de la valeur et d'abondement dans l'onglet 'Investissement PER'",IF(E66&lt;&gt;'Investissement PER'!AB69,"Le montant réparti en prime de partage de la valeur ne correspond pas au montant total de PPV indiqué dans l'onglet 'Investissement PER'",IF(I66&lt;&gt;'Investissement PER'!AC69,"Le montant réparti ne correspond pas au montant total d'abondement indiqué dans l'onglet 'Investissement PER’","")))</f>
        <v/>
      </c>
    </row>
    <row r="67" spans="1:14" x14ac:dyDescent="0.25">
      <c r="A67" s="56">
        <f>'Investissement PEE'!D70</f>
        <v>0</v>
      </c>
      <c r="B67" s="29">
        <f>'Investissement PEE'!F70</f>
        <v>0</v>
      </c>
      <c r="C67" s="46">
        <f>'Investissement PEE'!H70</f>
        <v>0</v>
      </c>
      <c r="D67" s="54">
        <f>SUM('Investissement PEE'!AF70+'Investissement PEE'!AI70+'Investissement PEE'!AL70+'Investissement PEE'!AO70+'Investissement PEE'!AR70+'Investissement PEE'!AU70+'Investissement PEE'!AX70+'Investissement PEE'!BA70+'Investissement PEE'!BD70+'Investissement PEE'!BG70+'Investissement PEE'!BJ70+'Investissement PEE'!BM70)</f>
        <v>0</v>
      </c>
      <c r="E67" s="47">
        <f>SUM('Investissement PER'!AI70+'Investissement PER'!AL70+'Investissement PER'!AO70+'Investissement PER'!AR71+'Investissement PER'!AU70+'Investissement PER'!AX70+'Investissement PER'!BA70+'Investissement PER'!BD70+'Investissement PER'!BG70+'Investissement PER'!BJ70+'Investissement PER'!BM70+'Investissement PER'!BP70+'Investissement PER'!AF70)</f>
        <v>0</v>
      </c>
      <c r="F67" s="169">
        <f t="shared" si="0"/>
        <v>0</v>
      </c>
      <c r="H67" s="45">
        <f>'Investissement PEE'!AG70+'Investissement PEE'!AJ70+'Investissement PEE'!AM70+'Investissement PEE'!AP70+'Investissement PEE'!AS70+'Investissement PEE'!AV70+'Investissement PEE'!AY70+'Investissement PEE'!BB70+'Investissement PEE'!BE70+'Investissement PEE'!BH70+'Investissement PEE'!BK70+'Investissement PEE'!BN70</f>
        <v>0</v>
      </c>
      <c r="I67" s="48">
        <f>'Investissement PER'!BE70+'Investissement PER'!BB70+'Investissement PER'!AY70+'Investissement PER'!AV70+'Investissement PER'!AS71+'Investissement PER'!AP70+'Investissement PER'!AM70+'Investissement PER'!AJ70+'Investissement PER'!BH70+'Investissement PER'!BK70+'Investissement PER'!BN70+'Investissement PER'!BQ70+'Investissement PER'!AG70</f>
        <v>0</v>
      </c>
      <c r="J67" s="170">
        <f t="shared" si="1"/>
        <v>0</v>
      </c>
      <c r="L67" s="168">
        <f t="shared" si="2"/>
        <v>0</v>
      </c>
      <c r="M67" s="55" t="str">
        <f>IF(AND(D67&lt;&gt;'Investissement PEE'!AB70,Synthèse!H67&lt;&gt;'Investissement PEE'!AC70),"Les montants répartis ne correspondent pas aux montants de prime de partage de la valeur et d'abondement dans l'onglet 'Investissement PEE'",IF(D67&lt;&gt;'Investissement PEE'!AB70,"Le montant réparti en prime de partage de la valeur ne correspond pas au montant total de PPV indiqué dans l'onglet 'Investissement PEE'",IF(H67&lt;&gt;'Investissement PEE'!AC70,"Le montant réparti ne correspond pas au montant total d'abondement indiqué dans l'onglet 'PEE'","")))</f>
        <v/>
      </c>
      <c r="N67" s="82" t="str">
        <f>IF(AND(E67&lt;&gt;'Investissement PER'!AB70,Synthèse!I67&lt;&gt;'Investissement PER'!AC70),"Les montants répartis ne correspondent pas aux montants de prime de partage de la valeur et d'abondement dans l'onglet 'Investissement PER'",IF(E67&lt;&gt;'Investissement PER'!AB70,"Le montant réparti en prime de partage de la valeur ne correspond pas au montant total de PPV indiqué dans l'onglet 'Investissement PER'",IF(I67&lt;&gt;'Investissement PER'!AC70,"Le montant réparti ne correspond pas au montant total d'abondement indiqué dans l'onglet 'Investissement PER’","")))</f>
        <v/>
      </c>
    </row>
    <row r="68" spans="1:14" x14ac:dyDescent="0.25">
      <c r="A68" s="56">
        <f>'Investissement PEE'!D71</f>
        <v>0</v>
      </c>
      <c r="B68" s="29">
        <f>'Investissement PEE'!F71</f>
        <v>0</v>
      </c>
      <c r="C68" s="46">
        <f>'Investissement PEE'!H71</f>
        <v>0</v>
      </c>
      <c r="D68" s="54">
        <f>SUM('Investissement PEE'!AF71+'Investissement PEE'!AI71+'Investissement PEE'!AL71+'Investissement PEE'!AO71+'Investissement PEE'!AR71+'Investissement PEE'!AU71+'Investissement PEE'!AX71+'Investissement PEE'!BA71+'Investissement PEE'!BD71+'Investissement PEE'!BG71+'Investissement PEE'!BJ71+'Investissement PEE'!BM71)</f>
        <v>0</v>
      </c>
      <c r="E68" s="47">
        <f>SUM('Investissement PER'!AI71+'Investissement PER'!AL71+'Investissement PER'!AO71+'Investissement PER'!AR72+'Investissement PER'!AU71+'Investissement PER'!AX71+'Investissement PER'!BA71+'Investissement PER'!BD71+'Investissement PER'!BG71+'Investissement PER'!BJ71+'Investissement PER'!BM71+'Investissement PER'!BP71+'Investissement PER'!AF71)</f>
        <v>0</v>
      </c>
      <c r="F68" s="169">
        <f t="shared" ref="F68:F101" si="3">D68+E68</f>
        <v>0</v>
      </c>
      <c r="H68" s="45">
        <f>'Investissement PEE'!AG71+'Investissement PEE'!AJ71+'Investissement PEE'!AM71+'Investissement PEE'!AP71+'Investissement PEE'!AS71+'Investissement PEE'!AV71+'Investissement PEE'!AY71+'Investissement PEE'!BB71+'Investissement PEE'!BE71+'Investissement PEE'!BH71+'Investissement PEE'!BK71+'Investissement PEE'!BN71</f>
        <v>0</v>
      </c>
      <c r="I68" s="48">
        <f>'Investissement PER'!BE71+'Investissement PER'!BB71+'Investissement PER'!AY71+'Investissement PER'!AV71+'Investissement PER'!AS72+'Investissement PER'!AP71+'Investissement PER'!AM71+'Investissement PER'!AJ71+'Investissement PER'!BH71+'Investissement PER'!BK71+'Investissement PER'!BN71+'Investissement PER'!BQ71+'Investissement PER'!AG71</f>
        <v>0</v>
      </c>
      <c r="J68" s="170">
        <f t="shared" ref="J68:J101" si="4">H68+I68</f>
        <v>0</v>
      </c>
      <c r="L68" s="168">
        <f t="shared" ref="L68:L101" si="5">F68+J68</f>
        <v>0</v>
      </c>
      <c r="M68" s="55" t="str">
        <f>IF(AND(D68&lt;&gt;'Investissement PEE'!AB71,Synthèse!H68&lt;&gt;'Investissement PEE'!AC71),"Les montants répartis ne correspondent pas aux montants de prime de partage de la valeur et d'abondement dans l'onglet 'Investissement PEE'",IF(D68&lt;&gt;'Investissement PEE'!AB71,"Le montant réparti en prime de partage de la valeur ne correspond pas au montant total de PPV indiqué dans l'onglet 'Investissement PEE'",IF(H68&lt;&gt;'Investissement PEE'!AC71,"Le montant réparti ne correspond pas au montant total d'abondement indiqué dans l'onglet 'PEE'","")))</f>
        <v/>
      </c>
      <c r="N68" s="82" t="str">
        <f>IF(AND(E68&lt;&gt;'Investissement PER'!AB71,Synthèse!I68&lt;&gt;'Investissement PER'!AC71),"Les montants répartis ne correspondent pas aux montants de prime de partage de la valeur et d'abondement dans l'onglet 'Investissement PER'",IF(E68&lt;&gt;'Investissement PER'!AB71,"Le montant réparti en prime de partage de la valeur ne correspond pas au montant total de PPV indiqué dans l'onglet 'Investissement PER'",IF(I68&lt;&gt;'Investissement PER'!AC71,"Le montant réparti ne correspond pas au montant total d'abondement indiqué dans l'onglet 'Investissement PER’","")))</f>
        <v/>
      </c>
    </row>
    <row r="69" spans="1:14" x14ac:dyDescent="0.25">
      <c r="A69" s="56">
        <f>'Investissement PEE'!D72</f>
        <v>0</v>
      </c>
      <c r="B69" s="29">
        <f>'Investissement PEE'!F72</f>
        <v>0</v>
      </c>
      <c r="C69" s="46">
        <f>'Investissement PEE'!H72</f>
        <v>0</v>
      </c>
      <c r="D69" s="54">
        <f>SUM('Investissement PEE'!AF72+'Investissement PEE'!AI72+'Investissement PEE'!AL72+'Investissement PEE'!AO72+'Investissement PEE'!AR72+'Investissement PEE'!AU72+'Investissement PEE'!AX72+'Investissement PEE'!BA72+'Investissement PEE'!BD72+'Investissement PEE'!BG72+'Investissement PEE'!BJ72+'Investissement PEE'!BM72)</f>
        <v>0</v>
      </c>
      <c r="E69" s="47">
        <f>SUM('Investissement PER'!AI72+'Investissement PER'!AL72+'Investissement PER'!AO72+'Investissement PER'!AR73+'Investissement PER'!AU72+'Investissement PER'!AX72+'Investissement PER'!BA72+'Investissement PER'!BD72+'Investissement PER'!BG72+'Investissement PER'!BJ72+'Investissement PER'!BM72+'Investissement PER'!BP72+'Investissement PER'!AF72)</f>
        <v>0</v>
      </c>
      <c r="F69" s="169">
        <f t="shared" si="3"/>
        <v>0</v>
      </c>
      <c r="H69" s="45">
        <f>'Investissement PEE'!AG72+'Investissement PEE'!AJ72+'Investissement PEE'!AM72+'Investissement PEE'!AP72+'Investissement PEE'!AS72+'Investissement PEE'!AV72+'Investissement PEE'!AY72+'Investissement PEE'!BB72+'Investissement PEE'!BE72+'Investissement PEE'!BH72+'Investissement PEE'!BK72+'Investissement PEE'!BN72</f>
        <v>0</v>
      </c>
      <c r="I69" s="48">
        <f>'Investissement PER'!BE72+'Investissement PER'!BB72+'Investissement PER'!AY72+'Investissement PER'!AV72+'Investissement PER'!AS73+'Investissement PER'!AP72+'Investissement PER'!AM72+'Investissement PER'!AJ72+'Investissement PER'!BH72+'Investissement PER'!BK72+'Investissement PER'!BN72+'Investissement PER'!BQ72+'Investissement PER'!AG72</f>
        <v>0</v>
      </c>
      <c r="J69" s="170">
        <f t="shared" si="4"/>
        <v>0</v>
      </c>
      <c r="L69" s="168">
        <f t="shared" si="5"/>
        <v>0</v>
      </c>
      <c r="M69" s="55" t="str">
        <f>IF(AND(D69&lt;&gt;'Investissement PEE'!AB72,Synthèse!H69&lt;&gt;'Investissement PEE'!AC72),"Les montants répartis ne correspondent pas aux montants de prime de partage de la valeur et d'abondement dans l'onglet 'Investissement PEE'",IF(D69&lt;&gt;'Investissement PEE'!AB72,"Le montant réparti en prime de partage de la valeur ne correspond pas au montant total de PPV indiqué dans l'onglet 'Investissement PEE'",IF(H69&lt;&gt;'Investissement PEE'!AC72,"Le montant réparti ne correspond pas au montant total d'abondement indiqué dans l'onglet 'PEE'","")))</f>
        <v/>
      </c>
      <c r="N69" s="82" t="str">
        <f>IF(AND(E69&lt;&gt;'Investissement PER'!AB72,Synthèse!I69&lt;&gt;'Investissement PER'!AC72),"Les montants répartis ne correspondent pas aux montants de prime de partage de la valeur et d'abondement dans l'onglet 'Investissement PER'",IF(E69&lt;&gt;'Investissement PER'!AB72,"Le montant réparti en prime de partage de la valeur ne correspond pas au montant total de PPV indiqué dans l'onglet 'Investissement PER'",IF(I69&lt;&gt;'Investissement PER'!AC72,"Le montant réparti ne correspond pas au montant total d'abondement indiqué dans l'onglet 'Investissement PER’","")))</f>
        <v/>
      </c>
    </row>
    <row r="70" spans="1:14" x14ac:dyDescent="0.25">
      <c r="A70" s="56">
        <f>'Investissement PEE'!D73</f>
        <v>0</v>
      </c>
      <c r="B70" s="29">
        <f>'Investissement PEE'!F73</f>
        <v>0</v>
      </c>
      <c r="C70" s="46">
        <f>'Investissement PEE'!H73</f>
        <v>0</v>
      </c>
      <c r="D70" s="54">
        <f>SUM('Investissement PEE'!AF73+'Investissement PEE'!AI73+'Investissement PEE'!AL73+'Investissement PEE'!AO73+'Investissement PEE'!AR73+'Investissement PEE'!AU73+'Investissement PEE'!AX73+'Investissement PEE'!BA73+'Investissement PEE'!BD73+'Investissement PEE'!BG73+'Investissement PEE'!BJ73+'Investissement PEE'!BM73)</f>
        <v>0</v>
      </c>
      <c r="E70" s="47">
        <f>SUM('Investissement PER'!AI73+'Investissement PER'!AL73+'Investissement PER'!AO73+'Investissement PER'!AR74+'Investissement PER'!AU73+'Investissement PER'!AX73+'Investissement PER'!BA73+'Investissement PER'!BD73+'Investissement PER'!BG73+'Investissement PER'!BJ73+'Investissement PER'!BM73+'Investissement PER'!BP73+'Investissement PER'!AF73)</f>
        <v>0</v>
      </c>
      <c r="F70" s="169">
        <f t="shared" si="3"/>
        <v>0</v>
      </c>
      <c r="H70" s="45">
        <f>'Investissement PEE'!AG73+'Investissement PEE'!AJ73+'Investissement PEE'!AM73+'Investissement PEE'!AP73+'Investissement PEE'!AS73+'Investissement PEE'!AV73+'Investissement PEE'!AY73+'Investissement PEE'!BB73+'Investissement PEE'!BE73+'Investissement PEE'!BH73+'Investissement PEE'!BK73+'Investissement PEE'!BN73</f>
        <v>0</v>
      </c>
      <c r="I70" s="48">
        <f>'Investissement PER'!BE73+'Investissement PER'!BB73+'Investissement PER'!AY73+'Investissement PER'!AV73+'Investissement PER'!AS74+'Investissement PER'!AP73+'Investissement PER'!AM73+'Investissement PER'!AJ73+'Investissement PER'!BH73+'Investissement PER'!BK73+'Investissement PER'!BN73+'Investissement PER'!BQ73+'Investissement PER'!AG73</f>
        <v>0</v>
      </c>
      <c r="J70" s="170">
        <f t="shared" si="4"/>
        <v>0</v>
      </c>
      <c r="L70" s="168">
        <f t="shared" si="5"/>
        <v>0</v>
      </c>
      <c r="M70" s="55" t="str">
        <f>IF(AND(D70&lt;&gt;'Investissement PEE'!AB73,Synthèse!H70&lt;&gt;'Investissement PEE'!AC73),"Les montants répartis ne correspondent pas aux montants de prime de partage de la valeur et d'abondement dans l'onglet 'Investissement PEE'",IF(D70&lt;&gt;'Investissement PEE'!AB73,"Le montant réparti en prime de partage de la valeur ne correspond pas au montant total de PPV indiqué dans l'onglet 'Investissement PEE'",IF(H70&lt;&gt;'Investissement PEE'!AC73,"Le montant réparti ne correspond pas au montant total d'abondement indiqué dans l'onglet 'PEE'","")))</f>
        <v/>
      </c>
      <c r="N70" s="82" t="str">
        <f>IF(AND(E70&lt;&gt;'Investissement PER'!AB73,Synthèse!I70&lt;&gt;'Investissement PER'!AC73),"Les montants répartis ne correspondent pas aux montants de prime de partage de la valeur et d'abondement dans l'onglet 'Investissement PER'",IF(E70&lt;&gt;'Investissement PER'!AB73,"Le montant réparti en prime de partage de la valeur ne correspond pas au montant total de PPV indiqué dans l'onglet 'Investissement PER'",IF(I70&lt;&gt;'Investissement PER'!AC73,"Le montant réparti ne correspond pas au montant total d'abondement indiqué dans l'onglet 'Investissement PER’","")))</f>
        <v/>
      </c>
    </row>
    <row r="71" spans="1:14" x14ac:dyDescent="0.25">
      <c r="A71" s="56">
        <f>'Investissement PEE'!D74</f>
        <v>0</v>
      </c>
      <c r="B71" s="29">
        <f>'Investissement PEE'!F74</f>
        <v>0</v>
      </c>
      <c r="C71" s="46">
        <f>'Investissement PEE'!H74</f>
        <v>0</v>
      </c>
      <c r="D71" s="54">
        <f>SUM('Investissement PEE'!AF74+'Investissement PEE'!AI74+'Investissement PEE'!AL74+'Investissement PEE'!AO74+'Investissement PEE'!AR74+'Investissement PEE'!AU74+'Investissement PEE'!AX74+'Investissement PEE'!BA74+'Investissement PEE'!BD74+'Investissement PEE'!BG74+'Investissement PEE'!BJ74+'Investissement PEE'!BM74)</f>
        <v>0</v>
      </c>
      <c r="E71" s="47">
        <f>SUM('Investissement PER'!AI74+'Investissement PER'!AL74+'Investissement PER'!AO74+'Investissement PER'!AR75+'Investissement PER'!AU74+'Investissement PER'!AX74+'Investissement PER'!BA74+'Investissement PER'!BD74+'Investissement PER'!BG74+'Investissement PER'!BJ74+'Investissement PER'!BM74+'Investissement PER'!BP74+'Investissement PER'!AF74)</f>
        <v>0</v>
      </c>
      <c r="F71" s="169">
        <f t="shared" si="3"/>
        <v>0</v>
      </c>
      <c r="H71" s="45">
        <f>'Investissement PEE'!AG74+'Investissement PEE'!AJ74+'Investissement PEE'!AM74+'Investissement PEE'!AP74+'Investissement PEE'!AS74+'Investissement PEE'!AV74+'Investissement PEE'!AY74+'Investissement PEE'!BB74+'Investissement PEE'!BE74+'Investissement PEE'!BH74+'Investissement PEE'!BK74+'Investissement PEE'!BN74</f>
        <v>0</v>
      </c>
      <c r="I71" s="48">
        <f>'Investissement PER'!BE74+'Investissement PER'!BB74+'Investissement PER'!AY74+'Investissement PER'!AV74+'Investissement PER'!AS75+'Investissement PER'!AP74+'Investissement PER'!AM74+'Investissement PER'!AJ74+'Investissement PER'!BH74+'Investissement PER'!BK74+'Investissement PER'!BN74+'Investissement PER'!BQ74+'Investissement PER'!AG74</f>
        <v>0</v>
      </c>
      <c r="J71" s="170">
        <f t="shared" si="4"/>
        <v>0</v>
      </c>
      <c r="L71" s="168">
        <f t="shared" si="5"/>
        <v>0</v>
      </c>
      <c r="M71" s="55" t="str">
        <f>IF(AND(D71&lt;&gt;'Investissement PEE'!AB74,Synthèse!H71&lt;&gt;'Investissement PEE'!AC74),"Les montants répartis ne correspondent pas aux montants de prime de partage de la valeur et d'abondement dans l'onglet 'Investissement PEE'",IF(D71&lt;&gt;'Investissement PEE'!AB74,"Le montant réparti en prime de partage de la valeur ne correspond pas au montant total de PPV indiqué dans l'onglet 'Investissement PEE'",IF(H71&lt;&gt;'Investissement PEE'!AC74,"Le montant réparti ne correspond pas au montant total d'abondement indiqué dans l'onglet 'PEE'","")))</f>
        <v/>
      </c>
      <c r="N71" s="82" t="str">
        <f>IF(AND(E71&lt;&gt;'Investissement PER'!AB74,Synthèse!I71&lt;&gt;'Investissement PER'!AC74),"Les montants répartis ne correspondent pas aux montants de prime de partage de la valeur et d'abondement dans l'onglet 'Investissement PER'",IF(E71&lt;&gt;'Investissement PER'!AB74,"Le montant réparti en prime de partage de la valeur ne correspond pas au montant total de PPV indiqué dans l'onglet 'Investissement PER'",IF(I71&lt;&gt;'Investissement PER'!AC74,"Le montant réparti ne correspond pas au montant total d'abondement indiqué dans l'onglet 'Investissement PER’","")))</f>
        <v/>
      </c>
    </row>
    <row r="72" spans="1:14" x14ac:dyDescent="0.25">
      <c r="A72" s="56">
        <f>'Investissement PEE'!D75</f>
        <v>0</v>
      </c>
      <c r="B72" s="29">
        <f>'Investissement PEE'!F75</f>
        <v>0</v>
      </c>
      <c r="C72" s="46">
        <f>'Investissement PEE'!H75</f>
        <v>0</v>
      </c>
      <c r="D72" s="54">
        <f>SUM('Investissement PEE'!AF75+'Investissement PEE'!AI75+'Investissement PEE'!AL75+'Investissement PEE'!AO75+'Investissement PEE'!AR75+'Investissement PEE'!AU75+'Investissement PEE'!AX75+'Investissement PEE'!BA75+'Investissement PEE'!BD75+'Investissement PEE'!BG75+'Investissement PEE'!BJ75+'Investissement PEE'!BM75)</f>
        <v>0</v>
      </c>
      <c r="E72" s="47">
        <f>SUM('Investissement PER'!AI75+'Investissement PER'!AL75+'Investissement PER'!AO75+'Investissement PER'!AR76+'Investissement PER'!AU75+'Investissement PER'!AX75+'Investissement PER'!BA75+'Investissement PER'!BD75+'Investissement PER'!BG75+'Investissement PER'!BJ75+'Investissement PER'!BM75+'Investissement PER'!BP75+'Investissement PER'!AF75)</f>
        <v>0</v>
      </c>
      <c r="F72" s="169">
        <f t="shared" si="3"/>
        <v>0</v>
      </c>
      <c r="H72" s="45">
        <f>'Investissement PEE'!AG75+'Investissement PEE'!AJ75+'Investissement PEE'!AM75+'Investissement PEE'!AP75+'Investissement PEE'!AS75+'Investissement PEE'!AV75+'Investissement PEE'!AY75+'Investissement PEE'!BB75+'Investissement PEE'!BE75+'Investissement PEE'!BH75+'Investissement PEE'!BK75+'Investissement PEE'!BN75</f>
        <v>0</v>
      </c>
      <c r="I72" s="48">
        <f>'Investissement PER'!BE75+'Investissement PER'!BB75+'Investissement PER'!AY75+'Investissement PER'!AV75+'Investissement PER'!AS76+'Investissement PER'!AP75+'Investissement PER'!AM75+'Investissement PER'!AJ75+'Investissement PER'!BH75+'Investissement PER'!BK75+'Investissement PER'!BN75+'Investissement PER'!BQ75+'Investissement PER'!AG75</f>
        <v>0</v>
      </c>
      <c r="J72" s="170">
        <f t="shared" si="4"/>
        <v>0</v>
      </c>
      <c r="L72" s="168">
        <f t="shared" si="5"/>
        <v>0</v>
      </c>
      <c r="M72" s="55" t="str">
        <f>IF(AND(D72&lt;&gt;'Investissement PEE'!AB75,Synthèse!H72&lt;&gt;'Investissement PEE'!AC75),"Les montants répartis ne correspondent pas aux montants de prime de partage de la valeur et d'abondement dans l'onglet 'Investissement PEE'",IF(D72&lt;&gt;'Investissement PEE'!AB75,"Le montant réparti en prime de partage de la valeur ne correspond pas au montant total de PPV indiqué dans l'onglet 'Investissement PEE'",IF(H72&lt;&gt;'Investissement PEE'!AC75,"Le montant réparti ne correspond pas au montant total d'abondement indiqué dans l'onglet 'PEE'","")))</f>
        <v/>
      </c>
      <c r="N72" s="82" t="str">
        <f>IF(AND(E72&lt;&gt;'Investissement PER'!AB75,Synthèse!I72&lt;&gt;'Investissement PER'!AC75),"Les montants répartis ne correspondent pas aux montants de prime de partage de la valeur et d'abondement dans l'onglet 'Investissement PER'",IF(E72&lt;&gt;'Investissement PER'!AB75,"Le montant réparti en prime de partage de la valeur ne correspond pas au montant total de PPV indiqué dans l'onglet 'Investissement PER'",IF(I72&lt;&gt;'Investissement PER'!AC75,"Le montant réparti ne correspond pas au montant total d'abondement indiqué dans l'onglet 'Investissement PER’","")))</f>
        <v/>
      </c>
    </row>
    <row r="73" spans="1:14" x14ac:dyDescent="0.25">
      <c r="A73" s="56">
        <f>'Investissement PEE'!D76</f>
        <v>0</v>
      </c>
      <c r="B73" s="29">
        <f>'Investissement PEE'!F76</f>
        <v>0</v>
      </c>
      <c r="C73" s="46">
        <f>'Investissement PEE'!H76</f>
        <v>0</v>
      </c>
      <c r="D73" s="54">
        <f>SUM('Investissement PEE'!AF76+'Investissement PEE'!AI76+'Investissement PEE'!AL76+'Investissement PEE'!AO76+'Investissement PEE'!AR76+'Investissement PEE'!AU76+'Investissement PEE'!AX76+'Investissement PEE'!BA76+'Investissement PEE'!BD76+'Investissement PEE'!BG76+'Investissement PEE'!BJ76+'Investissement PEE'!BM76)</f>
        <v>0</v>
      </c>
      <c r="E73" s="47">
        <f>SUM('Investissement PER'!AI76+'Investissement PER'!AL76+'Investissement PER'!AO76+'Investissement PER'!AR77+'Investissement PER'!AU76+'Investissement PER'!AX76+'Investissement PER'!BA76+'Investissement PER'!BD76+'Investissement PER'!BG76+'Investissement PER'!BJ76+'Investissement PER'!BM76+'Investissement PER'!BP76+'Investissement PER'!AF76)</f>
        <v>0</v>
      </c>
      <c r="F73" s="169">
        <f t="shared" si="3"/>
        <v>0</v>
      </c>
      <c r="H73" s="45">
        <f>'Investissement PEE'!AG76+'Investissement PEE'!AJ76+'Investissement PEE'!AM76+'Investissement PEE'!AP76+'Investissement PEE'!AS76+'Investissement PEE'!AV76+'Investissement PEE'!AY76+'Investissement PEE'!BB76+'Investissement PEE'!BE76+'Investissement PEE'!BH76+'Investissement PEE'!BK76+'Investissement PEE'!BN76</f>
        <v>0</v>
      </c>
      <c r="I73" s="48">
        <f>'Investissement PER'!BE76+'Investissement PER'!BB76+'Investissement PER'!AY76+'Investissement PER'!AV76+'Investissement PER'!AS77+'Investissement PER'!AP76+'Investissement PER'!AM76+'Investissement PER'!AJ76+'Investissement PER'!BH76+'Investissement PER'!BK76+'Investissement PER'!BN76+'Investissement PER'!BQ76+'Investissement PER'!AG76</f>
        <v>0</v>
      </c>
      <c r="J73" s="170">
        <f t="shared" si="4"/>
        <v>0</v>
      </c>
      <c r="L73" s="168">
        <f t="shared" si="5"/>
        <v>0</v>
      </c>
      <c r="M73" s="55" t="str">
        <f>IF(AND(D73&lt;&gt;'Investissement PEE'!AB76,Synthèse!H73&lt;&gt;'Investissement PEE'!AC76),"Les montants répartis ne correspondent pas aux montants de prime de partage de la valeur et d'abondement dans l'onglet 'Investissement PEE'",IF(D73&lt;&gt;'Investissement PEE'!AB76,"Le montant réparti en prime de partage de la valeur ne correspond pas au montant total de PPV indiqué dans l'onglet 'Investissement PEE'",IF(H73&lt;&gt;'Investissement PEE'!AC76,"Le montant réparti ne correspond pas au montant total d'abondement indiqué dans l'onglet 'PEE'","")))</f>
        <v/>
      </c>
      <c r="N73" s="82" t="str">
        <f>IF(AND(E73&lt;&gt;'Investissement PER'!AB76,Synthèse!I73&lt;&gt;'Investissement PER'!AC76),"Les montants répartis ne correspondent pas aux montants de prime de partage de la valeur et d'abondement dans l'onglet 'Investissement PER'",IF(E73&lt;&gt;'Investissement PER'!AB76,"Le montant réparti en prime de partage de la valeur ne correspond pas au montant total de PPV indiqué dans l'onglet 'Investissement PER'",IF(I73&lt;&gt;'Investissement PER'!AC76,"Le montant réparti ne correspond pas au montant total d'abondement indiqué dans l'onglet 'Investissement PER’","")))</f>
        <v/>
      </c>
    </row>
    <row r="74" spans="1:14" x14ac:dyDescent="0.25">
      <c r="A74" s="56">
        <f>'Investissement PEE'!D77</f>
        <v>0</v>
      </c>
      <c r="B74" s="29">
        <f>'Investissement PEE'!F77</f>
        <v>0</v>
      </c>
      <c r="C74" s="46">
        <f>'Investissement PEE'!H77</f>
        <v>0</v>
      </c>
      <c r="D74" s="54">
        <f>SUM('Investissement PEE'!AF77+'Investissement PEE'!AI77+'Investissement PEE'!AL77+'Investissement PEE'!AO77+'Investissement PEE'!AR77+'Investissement PEE'!AU77+'Investissement PEE'!AX77+'Investissement PEE'!BA77+'Investissement PEE'!BD77+'Investissement PEE'!BG77+'Investissement PEE'!BJ77+'Investissement PEE'!BM77)</f>
        <v>0</v>
      </c>
      <c r="E74" s="47">
        <f>SUM('Investissement PER'!AI77+'Investissement PER'!AL77+'Investissement PER'!AO77+'Investissement PER'!AR78+'Investissement PER'!AU77+'Investissement PER'!AX77+'Investissement PER'!BA77+'Investissement PER'!BD77+'Investissement PER'!BG77+'Investissement PER'!BJ77+'Investissement PER'!BM77+'Investissement PER'!BP77+'Investissement PER'!AF77)</f>
        <v>0</v>
      </c>
      <c r="F74" s="169">
        <f t="shared" si="3"/>
        <v>0</v>
      </c>
      <c r="H74" s="45">
        <f>'Investissement PEE'!AG77+'Investissement PEE'!AJ77+'Investissement PEE'!AM77+'Investissement PEE'!AP77+'Investissement PEE'!AS77+'Investissement PEE'!AV77+'Investissement PEE'!AY77+'Investissement PEE'!BB77+'Investissement PEE'!BE77+'Investissement PEE'!BH77+'Investissement PEE'!BK77+'Investissement PEE'!BN77</f>
        <v>0</v>
      </c>
      <c r="I74" s="48">
        <f>'Investissement PER'!BE77+'Investissement PER'!BB77+'Investissement PER'!AY77+'Investissement PER'!AV77+'Investissement PER'!AS78+'Investissement PER'!AP77+'Investissement PER'!AM77+'Investissement PER'!AJ77+'Investissement PER'!BH77+'Investissement PER'!BK77+'Investissement PER'!BN77+'Investissement PER'!BQ77+'Investissement PER'!AG77</f>
        <v>0</v>
      </c>
      <c r="J74" s="170">
        <f t="shared" si="4"/>
        <v>0</v>
      </c>
      <c r="L74" s="168">
        <f t="shared" si="5"/>
        <v>0</v>
      </c>
      <c r="M74" s="55" t="str">
        <f>IF(AND(D74&lt;&gt;'Investissement PEE'!AB77,Synthèse!H74&lt;&gt;'Investissement PEE'!AC77),"Les montants répartis ne correspondent pas aux montants de prime de partage de la valeur et d'abondement dans l'onglet 'Investissement PEE'",IF(D74&lt;&gt;'Investissement PEE'!AB77,"Le montant réparti en prime de partage de la valeur ne correspond pas au montant total de PPV indiqué dans l'onglet 'Investissement PEE'",IF(H74&lt;&gt;'Investissement PEE'!AC77,"Le montant réparti ne correspond pas au montant total d'abondement indiqué dans l'onglet 'PEE'","")))</f>
        <v/>
      </c>
      <c r="N74" s="82" t="str">
        <f>IF(AND(E74&lt;&gt;'Investissement PER'!AB77,Synthèse!I74&lt;&gt;'Investissement PER'!AC77),"Les montants répartis ne correspondent pas aux montants de prime de partage de la valeur et d'abondement dans l'onglet 'Investissement PER'",IF(E74&lt;&gt;'Investissement PER'!AB77,"Le montant réparti en prime de partage de la valeur ne correspond pas au montant total de PPV indiqué dans l'onglet 'Investissement PER'",IF(I74&lt;&gt;'Investissement PER'!AC77,"Le montant réparti ne correspond pas au montant total d'abondement indiqué dans l'onglet 'Investissement PER’","")))</f>
        <v/>
      </c>
    </row>
    <row r="75" spans="1:14" x14ac:dyDescent="0.25">
      <c r="A75" s="56">
        <f>'Investissement PEE'!D78</f>
        <v>0</v>
      </c>
      <c r="B75" s="29">
        <f>'Investissement PEE'!F78</f>
        <v>0</v>
      </c>
      <c r="C75" s="46">
        <f>'Investissement PEE'!H78</f>
        <v>0</v>
      </c>
      <c r="D75" s="54">
        <f>SUM('Investissement PEE'!AF78+'Investissement PEE'!AI78+'Investissement PEE'!AL78+'Investissement PEE'!AO78+'Investissement PEE'!AR78+'Investissement PEE'!AU78+'Investissement PEE'!AX78+'Investissement PEE'!BA78+'Investissement PEE'!BD78+'Investissement PEE'!BG78+'Investissement PEE'!BJ78+'Investissement PEE'!BM78)</f>
        <v>0</v>
      </c>
      <c r="E75" s="47">
        <f>SUM('Investissement PER'!AI78+'Investissement PER'!AL78+'Investissement PER'!AO78+'Investissement PER'!AR79+'Investissement PER'!AU78+'Investissement PER'!AX78+'Investissement PER'!BA78+'Investissement PER'!BD78+'Investissement PER'!BG78+'Investissement PER'!BJ78+'Investissement PER'!BM78+'Investissement PER'!BP78+'Investissement PER'!AF78)</f>
        <v>0</v>
      </c>
      <c r="F75" s="169">
        <f t="shared" si="3"/>
        <v>0</v>
      </c>
      <c r="H75" s="45">
        <f>'Investissement PEE'!AG78+'Investissement PEE'!AJ78+'Investissement PEE'!AM78+'Investissement PEE'!AP78+'Investissement PEE'!AS78+'Investissement PEE'!AV78+'Investissement PEE'!AY78+'Investissement PEE'!BB78+'Investissement PEE'!BE78+'Investissement PEE'!BH78+'Investissement PEE'!BK78+'Investissement PEE'!BN78</f>
        <v>0</v>
      </c>
      <c r="I75" s="48">
        <f>'Investissement PER'!BE78+'Investissement PER'!BB78+'Investissement PER'!AY78+'Investissement PER'!AV78+'Investissement PER'!AS79+'Investissement PER'!AP78+'Investissement PER'!AM78+'Investissement PER'!AJ78+'Investissement PER'!BH78+'Investissement PER'!BK78+'Investissement PER'!BN78+'Investissement PER'!BQ78+'Investissement PER'!AG78</f>
        <v>0</v>
      </c>
      <c r="J75" s="170">
        <f t="shared" si="4"/>
        <v>0</v>
      </c>
      <c r="L75" s="168">
        <f t="shared" si="5"/>
        <v>0</v>
      </c>
      <c r="M75" s="55" t="str">
        <f>IF(AND(D75&lt;&gt;'Investissement PEE'!AB78,Synthèse!H75&lt;&gt;'Investissement PEE'!AC78),"Les montants répartis ne correspondent pas aux montants de prime de partage de la valeur et d'abondement dans l'onglet 'Investissement PEE'",IF(D75&lt;&gt;'Investissement PEE'!AB78,"Le montant réparti en prime de partage de la valeur ne correspond pas au montant total de PPV indiqué dans l'onglet 'Investissement PEE'",IF(H75&lt;&gt;'Investissement PEE'!AC78,"Le montant réparti ne correspond pas au montant total d'abondement indiqué dans l'onglet 'PEE'","")))</f>
        <v/>
      </c>
      <c r="N75" s="82" t="str">
        <f>IF(AND(E75&lt;&gt;'Investissement PER'!AB78,Synthèse!I75&lt;&gt;'Investissement PER'!AC78),"Les montants répartis ne correspondent pas aux montants de prime de partage de la valeur et d'abondement dans l'onglet 'Investissement PER'",IF(E75&lt;&gt;'Investissement PER'!AB78,"Le montant réparti en prime de partage de la valeur ne correspond pas au montant total de PPV indiqué dans l'onglet 'Investissement PER'",IF(I75&lt;&gt;'Investissement PER'!AC78,"Le montant réparti ne correspond pas au montant total d'abondement indiqué dans l'onglet 'Investissement PER’","")))</f>
        <v/>
      </c>
    </row>
    <row r="76" spans="1:14" x14ac:dyDescent="0.25">
      <c r="A76" s="56">
        <f>'Investissement PEE'!D79</f>
        <v>0</v>
      </c>
      <c r="B76" s="29">
        <f>'Investissement PEE'!F79</f>
        <v>0</v>
      </c>
      <c r="C76" s="46">
        <f>'Investissement PEE'!H79</f>
        <v>0</v>
      </c>
      <c r="D76" s="54">
        <f>SUM('Investissement PEE'!AF79+'Investissement PEE'!AI79+'Investissement PEE'!AL79+'Investissement PEE'!AO79+'Investissement PEE'!AR79+'Investissement PEE'!AU79+'Investissement PEE'!AX79+'Investissement PEE'!BA79+'Investissement PEE'!BD79+'Investissement PEE'!BG79+'Investissement PEE'!BJ79+'Investissement PEE'!BM79)</f>
        <v>0</v>
      </c>
      <c r="E76" s="47">
        <f>SUM('Investissement PER'!AI79+'Investissement PER'!AL79+'Investissement PER'!AO79+'Investissement PER'!AR80+'Investissement PER'!AU79+'Investissement PER'!AX79+'Investissement PER'!BA79+'Investissement PER'!BD79+'Investissement PER'!BG79+'Investissement PER'!BJ79+'Investissement PER'!BM79+'Investissement PER'!BP79+'Investissement PER'!AF79)</f>
        <v>0</v>
      </c>
      <c r="F76" s="169">
        <f t="shared" si="3"/>
        <v>0</v>
      </c>
      <c r="H76" s="45">
        <f>'Investissement PEE'!AG79+'Investissement PEE'!AJ79+'Investissement PEE'!AM79+'Investissement PEE'!AP79+'Investissement PEE'!AS79+'Investissement PEE'!AV79+'Investissement PEE'!AY79+'Investissement PEE'!BB79+'Investissement PEE'!BE79+'Investissement PEE'!BH79+'Investissement PEE'!BK79+'Investissement PEE'!BN79</f>
        <v>0</v>
      </c>
      <c r="I76" s="48">
        <f>'Investissement PER'!BE79+'Investissement PER'!BB79+'Investissement PER'!AY79+'Investissement PER'!AV79+'Investissement PER'!AS80+'Investissement PER'!AP79+'Investissement PER'!AM79+'Investissement PER'!AJ79+'Investissement PER'!BH79+'Investissement PER'!BK79+'Investissement PER'!BN79+'Investissement PER'!BQ79+'Investissement PER'!AG79</f>
        <v>0</v>
      </c>
      <c r="J76" s="170">
        <f t="shared" si="4"/>
        <v>0</v>
      </c>
      <c r="L76" s="168">
        <f t="shared" si="5"/>
        <v>0</v>
      </c>
      <c r="M76" s="55" t="str">
        <f>IF(AND(D76&lt;&gt;'Investissement PEE'!AB79,Synthèse!H76&lt;&gt;'Investissement PEE'!AC79),"Les montants répartis ne correspondent pas aux montants de prime de partage de la valeur et d'abondement dans l'onglet 'Investissement PEE'",IF(D76&lt;&gt;'Investissement PEE'!AB79,"Le montant réparti en prime de partage de la valeur ne correspond pas au montant total de PPV indiqué dans l'onglet 'Investissement PEE'",IF(H76&lt;&gt;'Investissement PEE'!AC79,"Le montant réparti ne correspond pas au montant total d'abondement indiqué dans l'onglet 'PEE'","")))</f>
        <v/>
      </c>
      <c r="N76" s="82" t="str">
        <f>IF(AND(E76&lt;&gt;'Investissement PER'!AB79,Synthèse!I76&lt;&gt;'Investissement PER'!AC79),"Les montants répartis ne correspondent pas aux montants de prime de partage de la valeur et d'abondement dans l'onglet 'Investissement PER'",IF(E76&lt;&gt;'Investissement PER'!AB79,"Le montant réparti en prime de partage de la valeur ne correspond pas au montant total de PPV indiqué dans l'onglet 'Investissement PER'",IF(I76&lt;&gt;'Investissement PER'!AC79,"Le montant réparti ne correspond pas au montant total d'abondement indiqué dans l'onglet 'Investissement PER’","")))</f>
        <v/>
      </c>
    </row>
    <row r="77" spans="1:14" x14ac:dyDescent="0.25">
      <c r="A77" s="56">
        <f>'Investissement PEE'!D80</f>
        <v>0</v>
      </c>
      <c r="B77" s="29">
        <f>'Investissement PEE'!F80</f>
        <v>0</v>
      </c>
      <c r="C77" s="46">
        <f>'Investissement PEE'!H80</f>
        <v>0</v>
      </c>
      <c r="D77" s="54">
        <f>SUM('Investissement PEE'!AF80+'Investissement PEE'!AI80+'Investissement PEE'!AL80+'Investissement PEE'!AO80+'Investissement PEE'!AR80+'Investissement PEE'!AU80+'Investissement PEE'!AX80+'Investissement PEE'!BA80+'Investissement PEE'!BD80+'Investissement PEE'!BG80+'Investissement PEE'!BJ80+'Investissement PEE'!BM80)</f>
        <v>0</v>
      </c>
      <c r="E77" s="47">
        <f>SUM('Investissement PER'!AI80+'Investissement PER'!AL80+'Investissement PER'!AO80+'Investissement PER'!AR81+'Investissement PER'!AU80+'Investissement PER'!AX80+'Investissement PER'!BA80+'Investissement PER'!BD80+'Investissement PER'!BG80+'Investissement PER'!BJ80+'Investissement PER'!BM80+'Investissement PER'!BP80+'Investissement PER'!AF80)</f>
        <v>0</v>
      </c>
      <c r="F77" s="169">
        <f t="shared" si="3"/>
        <v>0</v>
      </c>
      <c r="H77" s="45">
        <f>'Investissement PEE'!AG80+'Investissement PEE'!AJ80+'Investissement PEE'!AM80+'Investissement PEE'!AP80+'Investissement PEE'!AS80+'Investissement PEE'!AV80+'Investissement PEE'!AY80+'Investissement PEE'!BB80+'Investissement PEE'!BE80+'Investissement PEE'!BH80+'Investissement PEE'!BK80+'Investissement PEE'!BN80</f>
        <v>0</v>
      </c>
      <c r="I77" s="48">
        <f>'Investissement PER'!BE80+'Investissement PER'!BB80+'Investissement PER'!AY80+'Investissement PER'!AV80+'Investissement PER'!AS81+'Investissement PER'!AP80+'Investissement PER'!AM80+'Investissement PER'!AJ80+'Investissement PER'!BH80+'Investissement PER'!BK80+'Investissement PER'!BN80+'Investissement PER'!BQ80+'Investissement PER'!AG80</f>
        <v>0</v>
      </c>
      <c r="J77" s="170">
        <f t="shared" si="4"/>
        <v>0</v>
      </c>
      <c r="L77" s="168">
        <f t="shared" si="5"/>
        <v>0</v>
      </c>
      <c r="M77" s="55" t="str">
        <f>IF(AND(D77&lt;&gt;'Investissement PEE'!AB80,Synthèse!H77&lt;&gt;'Investissement PEE'!AC80),"Les montants répartis ne correspondent pas aux montants de prime de partage de la valeur et d'abondement dans l'onglet 'Investissement PEE'",IF(D77&lt;&gt;'Investissement PEE'!AB80,"Le montant réparti en prime de partage de la valeur ne correspond pas au montant total de PPV indiqué dans l'onglet 'Investissement PEE'",IF(H77&lt;&gt;'Investissement PEE'!AC80,"Le montant réparti ne correspond pas au montant total d'abondement indiqué dans l'onglet 'PEE'","")))</f>
        <v/>
      </c>
      <c r="N77" s="82" t="str">
        <f>IF(AND(E77&lt;&gt;'Investissement PER'!AB80,Synthèse!I77&lt;&gt;'Investissement PER'!AC80),"Les montants répartis ne correspondent pas aux montants de prime de partage de la valeur et d'abondement dans l'onglet 'Investissement PER'",IF(E77&lt;&gt;'Investissement PER'!AB80,"Le montant réparti en prime de partage de la valeur ne correspond pas au montant total de PPV indiqué dans l'onglet 'Investissement PER'",IF(I77&lt;&gt;'Investissement PER'!AC80,"Le montant réparti ne correspond pas au montant total d'abondement indiqué dans l'onglet 'Investissement PER’","")))</f>
        <v/>
      </c>
    </row>
    <row r="78" spans="1:14" x14ac:dyDescent="0.25">
      <c r="A78" s="56">
        <f>'Investissement PEE'!D81</f>
        <v>0</v>
      </c>
      <c r="B78" s="29">
        <f>'Investissement PEE'!F81</f>
        <v>0</v>
      </c>
      <c r="C78" s="46">
        <f>'Investissement PEE'!H81</f>
        <v>0</v>
      </c>
      <c r="D78" s="54">
        <f>SUM('Investissement PEE'!AF81+'Investissement PEE'!AI81+'Investissement PEE'!AL81+'Investissement PEE'!AO81+'Investissement PEE'!AR81+'Investissement PEE'!AU81+'Investissement PEE'!AX81+'Investissement PEE'!BA81+'Investissement PEE'!BD81+'Investissement PEE'!BG81+'Investissement PEE'!BJ81+'Investissement PEE'!BM81)</f>
        <v>0</v>
      </c>
      <c r="E78" s="47">
        <f>SUM('Investissement PER'!AI81+'Investissement PER'!AL81+'Investissement PER'!AO81+'Investissement PER'!AR82+'Investissement PER'!AU81+'Investissement PER'!AX81+'Investissement PER'!BA81+'Investissement PER'!BD81+'Investissement PER'!BG81+'Investissement PER'!BJ81+'Investissement PER'!BM81+'Investissement PER'!BP81+'Investissement PER'!AF81)</f>
        <v>0</v>
      </c>
      <c r="F78" s="169">
        <f t="shared" si="3"/>
        <v>0</v>
      </c>
      <c r="H78" s="45">
        <f>'Investissement PEE'!AG81+'Investissement PEE'!AJ81+'Investissement PEE'!AM81+'Investissement PEE'!AP81+'Investissement PEE'!AS81+'Investissement PEE'!AV81+'Investissement PEE'!AY81+'Investissement PEE'!BB81+'Investissement PEE'!BE81+'Investissement PEE'!BH81+'Investissement PEE'!BK81+'Investissement PEE'!BN81</f>
        <v>0</v>
      </c>
      <c r="I78" s="48">
        <f>'Investissement PER'!BE81+'Investissement PER'!BB81+'Investissement PER'!AY81+'Investissement PER'!AV81+'Investissement PER'!AS82+'Investissement PER'!AP81+'Investissement PER'!AM81+'Investissement PER'!AJ81+'Investissement PER'!BH81+'Investissement PER'!BK81+'Investissement PER'!BN81+'Investissement PER'!BQ81+'Investissement PER'!AG81</f>
        <v>0</v>
      </c>
      <c r="J78" s="170">
        <f t="shared" si="4"/>
        <v>0</v>
      </c>
      <c r="L78" s="168">
        <f t="shared" si="5"/>
        <v>0</v>
      </c>
      <c r="M78" s="55" t="str">
        <f>IF(AND(D78&lt;&gt;'Investissement PEE'!AB81,Synthèse!H78&lt;&gt;'Investissement PEE'!AC81),"Les montants répartis ne correspondent pas aux montants de prime de partage de la valeur et d'abondement dans l'onglet 'Investissement PEE'",IF(D78&lt;&gt;'Investissement PEE'!AB81,"Le montant réparti en prime de partage de la valeur ne correspond pas au montant total de PPV indiqué dans l'onglet 'Investissement PEE'",IF(H78&lt;&gt;'Investissement PEE'!AC81,"Le montant réparti ne correspond pas au montant total d'abondement indiqué dans l'onglet 'PEE'","")))</f>
        <v/>
      </c>
      <c r="N78" s="82" t="str">
        <f>IF(AND(E78&lt;&gt;'Investissement PER'!AB81,Synthèse!I78&lt;&gt;'Investissement PER'!AC81),"Les montants répartis ne correspondent pas aux montants de prime de partage de la valeur et d'abondement dans l'onglet 'Investissement PER'",IF(E78&lt;&gt;'Investissement PER'!AB81,"Le montant réparti en prime de partage de la valeur ne correspond pas au montant total de PPV indiqué dans l'onglet 'Investissement PER'",IF(I78&lt;&gt;'Investissement PER'!AC81,"Le montant réparti ne correspond pas au montant total d'abondement indiqué dans l'onglet 'Investissement PER’","")))</f>
        <v/>
      </c>
    </row>
    <row r="79" spans="1:14" x14ac:dyDescent="0.25">
      <c r="A79" s="56">
        <f>'Investissement PEE'!D82</f>
        <v>0</v>
      </c>
      <c r="B79" s="29">
        <f>'Investissement PEE'!F82</f>
        <v>0</v>
      </c>
      <c r="C79" s="46">
        <f>'Investissement PEE'!H82</f>
        <v>0</v>
      </c>
      <c r="D79" s="54">
        <f>SUM('Investissement PEE'!AF82+'Investissement PEE'!AI82+'Investissement PEE'!AL82+'Investissement PEE'!AO82+'Investissement PEE'!AR82+'Investissement PEE'!AU82+'Investissement PEE'!AX82+'Investissement PEE'!BA82+'Investissement PEE'!BD82+'Investissement PEE'!BG82+'Investissement PEE'!BJ82+'Investissement PEE'!BM82)</f>
        <v>0</v>
      </c>
      <c r="E79" s="47">
        <f>SUM('Investissement PER'!AI82+'Investissement PER'!AL82+'Investissement PER'!AO82+'Investissement PER'!AR83+'Investissement PER'!AU82+'Investissement PER'!AX82+'Investissement PER'!BA82+'Investissement PER'!BD82+'Investissement PER'!BG82+'Investissement PER'!BJ82+'Investissement PER'!BM82+'Investissement PER'!BP82+'Investissement PER'!AF82)</f>
        <v>0</v>
      </c>
      <c r="F79" s="169">
        <f t="shared" si="3"/>
        <v>0</v>
      </c>
      <c r="H79" s="45">
        <f>'Investissement PEE'!AG82+'Investissement PEE'!AJ82+'Investissement PEE'!AM82+'Investissement PEE'!AP82+'Investissement PEE'!AS82+'Investissement PEE'!AV82+'Investissement PEE'!AY82+'Investissement PEE'!BB82+'Investissement PEE'!BE82+'Investissement PEE'!BH82+'Investissement PEE'!BK82+'Investissement PEE'!BN82</f>
        <v>0</v>
      </c>
      <c r="I79" s="48">
        <f>'Investissement PER'!BE82+'Investissement PER'!BB82+'Investissement PER'!AY82+'Investissement PER'!AV82+'Investissement PER'!AS83+'Investissement PER'!AP82+'Investissement PER'!AM82+'Investissement PER'!AJ82+'Investissement PER'!BH82+'Investissement PER'!BK82+'Investissement PER'!BN82+'Investissement PER'!BQ82+'Investissement PER'!AG82</f>
        <v>0</v>
      </c>
      <c r="J79" s="170">
        <f t="shared" si="4"/>
        <v>0</v>
      </c>
      <c r="L79" s="168">
        <f t="shared" si="5"/>
        <v>0</v>
      </c>
      <c r="M79" s="55" t="str">
        <f>IF(AND(D79&lt;&gt;'Investissement PEE'!AB82,Synthèse!H79&lt;&gt;'Investissement PEE'!AC82),"Les montants répartis ne correspondent pas aux montants de prime de partage de la valeur et d'abondement dans l'onglet 'Investissement PEE'",IF(D79&lt;&gt;'Investissement PEE'!AB82,"Le montant réparti en prime de partage de la valeur ne correspond pas au montant total de PPV indiqué dans l'onglet 'Investissement PEE'",IF(H79&lt;&gt;'Investissement PEE'!AC82,"Le montant réparti ne correspond pas au montant total d'abondement indiqué dans l'onglet 'PEE'","")))</f>
        <v/>
      </c>
      <c r="N79" s="82" t="str">
        <f>IF(AND(E79&lt;&gt;'Investissement PER'!AB82,Synthèse!I79&lt;&gt;'Investissement PER'!AC82),"Les montants répartis ne correspondent pas aux montants de prime de partage de la valeur et d'abondement dans l'onglet 'Investissement PER'",IF(E79&lt;&gt;'Investissement PER'!AB82,"Le montant réparti en prime de partage de la valeur ne correspond pas au montant total de PPV indiqué dans l'onglet 'Investissement PER'",IF(I79&lt;&gt;'Investissement PER'!AC82,"Le montant réparti ne correspond pas au montant total d'abondement indiqué dans l'onglet 'Investissement PER’","")))</f>
        <v/>
      </c>
    </row>
    <row r="80" spans="1:14" x14ac:dyDescent="0.25">
      <c r="A80" s="56">
        <f>'Investissement PEE'!D83</f>
        <v>0</v>
      </c>
      <c r="B80" s="29">
        <f>'Investissement PEE'!F83</f>
        <v>0</v>
      </c>
      <c r="C80" s="46">
        <f>'Investissement PEE'!H83</f>
        <v>0</v>
      </c>
      <c r="D80" s="54">
        <f>SUM('Investissement PEE'!AF83+'Investissement PEE'!AI83+'Investissement PEE'!AL83+'Investissement PEE'!AO83+'Investissement PEE'!AR83+'Investissement PEE'!AU83+'Investissement PEE'!AX83+'Investissement PEE'!BA83+'Investissement PEE'!BD83+'Investissement PEE'!BG83+'Investissement PEE'!BJ83+'Investissement PEE'!BM83)</f>
        <v>0</v>
      </c>
      <c r="E80" s="47">
        <f>SUM('Investissement PER'!AI83+'Investissement PER'!AL83+'Investissement PER'!AO83+'Investissement PER'!AR84+'Investissement PER'!AU83+'Investissement PER'!AX83+'Investissement PER'!BA83+'Investissement PER'!BD83+'Investissement PER'!BG83+'Investissement PER'!BJ83+'Investissement PER'!BM83+'Investissement PER'!BP83+'Investissement PER'!AF83)</f>
        <v>0</v>
      </c>
      <c r="F80" s="169">
        <f t="shared" si="3"/>
        <v>0</v>
      </c>
      <c r="H80" s="45">
        <f>'Investissement PEE'!AG83+'Investissement PEE'!AJ83+'Investissement PEE'!AM83+'Investissement PEE'!AP83+'Investissement PEE'!AS83+'Investissement PEE'!AV83+'Investissement PEE'!AY83+'Investissement PEE'!BB83+'Investissement PEE'!BE83+'Investissement PEE'!BH83+'Investissement PEE'!BK83+'Investissement PEE'!BN83</f>
        <v>0</v>
      </c>
      <c r="I80" s="48">
        <f>'Investissement PER'!BE83+'Investissement PER'!BB83+'Investissement PER'!AY83+'Investissement PER'!AV83+'Investissement PER'!AS84+'Investissement PER'!AP83+'Investissement PER'!AM83+'Investissement PER'!AJ83+'Investissement PER'!BH83+'Investissement PER'!BK83+'Investissement PER'!BN83+'Investissement PER'!BQ83+'Investissement PER'!AG83</f>
        <v>0</v>
      </c>
      <c r="J80" s="170">
        <f t="shared" si="4"/>
        <v>0</v>
      </c>
      <c r="L80" s="168">
        <f t="shared" si="5"/>
        <v>0</v>
      </c>
      <c r="M80" s="55" t="str">
        <f>IF(AND(D80&lt;&gt;'Investissement PEE'!AB83,Synthèse!H80&lt;&gt;'Investissement PEE'!AC83),"Les montants répartis ne correspondent pas aux montants de prime de partage de la valeur et d'abondement dans l'onglet 'Investissement PEE'",IF(D80&lt;&gt;'Investissement PEE'!AB83,"Le montant réparti en prime de partage de la valeur ne correspond pas au montant total de PPV indiqué dans l'onglet 'Investissement PEE'",IF(H80&lt;&gt;'Investissement PEE'!AC83,"Le montant réparti ne correspond pas au montant total d'abondement indiqué dans l'onglet 'PEE'","")))</f>
        <v/>
      </c>
      <c r="N80" s="82" t="str">
        <f>IF(AND(E80&lt;&gt;'Investissement PER'!AB83,Synthèse!I80&lt;&gt;'Investissement PER'!AC83),"Les montants répartis ne correspondent pas aux montants de prime de partage de la valeur et d'abondement dans l'onglet 'Investissement PER'",IF(E80&lt;&gt;'Investissement PER'!AB83,"Le montant réparti en prime de partage de la valeur ne correspond pas au montant total de PPV indiqué dans l'onglet 'Investissement PER'",IF(I80&lt;&gt;'Investissement PER'!AC83,"Le montant réparti ne correspond pas au montant total d'abondement indiqué dans l'onglet 'Investissement PER’","")))</f>
        <v/>
      </c>
    </row>
    <row r="81" spans="1:14" x14ac:dyDescent="0.25">
      <c r="A81" s="56">
        <f>'Investissement PEE'!D84</f>
        <v>0</v>
      </c>
      <c r="B81" s="29">
        <f>'Investissement PEE'!F84</f>
        <v>0</v>
      </c>
      <c r="C81" s="46">
        <f>'Investissement PEE'!H84</f>
        <v>0</v>
      </c>
      <c r="D81" s="54">
        <f>SUM('Investissement PEE'!AF84+'Investissement PEE'!AI84+'Investissement PEE'!AL84+'Investissement PEE'!AO84+'Investissement PEE'!AR84+'Investissement PEE'!AU84+'Investissement PEE'!AX84+'Investissement PEE'!BA84+'Investissement PEE'!BD84+'Investissement PEE'!BG84+'Investissement PEE'!BJ84+'Investissement PEE'!BM84)</f>
        <v>0</v>
      </c>
      <c r="E81" s="47">
        <f>SUM('Investissement PER'!AI84+'Investissement PER'!AL84+'Investissement PER'!AO84+'Investissement PER'!AR85+'Investissement PER'!AU84+'Investissement PER'!AX84+'Investissement PER'!BA84+'Investissement PER'!BD84+'Investissement PER'!BG84+'Investissement PER'!BJ84+'Investissement PER'!BM84+'Investissement PER'!BP84+'Investissement PER'!AF84)</f>
        <v>0</v>
      </c>
      <c r="F81" s="169">
        <f t="shared" si="3"/>
        <v>0</v>
      </c>
      <c r="H81" s="45">
        <f>'Investissement PEE'!AG84+'Investissement PEE'!AJ84+'Investissement PEE'!AM84+'Investissement PEE'!AP84+'Investissement PEE'!AS84+'Investissement PEE'!AV84+'Investissement PEE'!AY84+'Investissement PEE'!BB84+'Investissement PEE'!BE84+'Investissement PEE'!BH84+'Investissement PEE'!BK84+'Investissement PEE'!BN84</f>
        <v>0</v>
      </c>
      <c r="I81" s="48">
        <f>'Investissement PER'!BE84+'Investissement PER'!BB84+'Investissement PER'!AY84+'Investissement PER'!AV84+'Investissement PER'!AS85+'Investissement PER'!AP84+'Investissement PER'!AM84+'Investissement PER'!AJ84+'Investissement PER'!BH84+'Investissement PER'!BK84+'Investissement PER'!BN84+'Investissement PER'!BQ84+'Investissement PER'!AG84</f>
        <v>0</v>
      </c>
      <c r="J81" s="170">
        <f t="shared" si="4"/>
        <v>0</v>
      </c>
      <c r="L81" s="168">
        <f t="shared" si="5"/>
        <v>0</v>
      </c>
      <c r="M81" s="55" t="str">
        <f>IF(AND(D81&lt;&gt;'Investissement PEE'!AB84,Synthèse!H81&lt;&gt;'Investissement PEE'!AC84),"Les montants répartis ne correspondent pas aux montants de prime de partage de la valeur et d'abondement dans l'onglet 'Investissement PEE'",IF(D81&lt;&gt;'Investissement PEE'!AB84,"Le montant réparti en prime de partage de la valeur ne correspond pas au montant total de PPV indiqué dans l'onglet 'Investissement PEE'",IF(H81&lt;&gt;'Investissement PEE'!AC84,"Le montant réparti ne correspond pas au montant total d'abondement indiqué dans l'onglet 'PEE'","")))</f>
        <v/>
      </c>
      <c r="N81" s="82" t="str">
        <f>IF(AND(E81&lt;&gt;'Investissement PER'!AB84,Synthèse!I81&lt;&gt;'Investissement PER'!AC84),"Les montants répartis ne correspondent pas aux montants de prime de partage de la valeur et d'abondement dans l'onglet 'Investissement PER'",IF(E81&lt;&gt;'Investissement PER'!AB84,"Le montant réparti en prime de partage de la valeur ne correspond pas au montant total de PPV indiqué dans l'onglet 'Investissement PER'",IF(I81&lt;&gt;'Investissement PER'!AC84,"Le montant réparti ne correspond pas au montant total d'abondement indiqué dans l'onglet 'Investissement PER’","")))</f>
        <v/>
      </c>
    </row>
    <row r="82" spans="1:14" x14ac:dyDescent="0.25">
      <c r="A82" s="56">
        <f>'Investissement PEE'!D85</f>
        <v>0</v>
      </c>
      <c r="B82" s="29">
        <f>'Investissement PEE'!F85</f>
        <v>0</v>
      </c>
      <c r="C82" s="46">
        <f>'Investissement PEE'!H85</f>
        <v>0</v>
      </c>
      <c r="D82" s="54">
        <f>SUM('Investissement PEE'!AF85+'Investissement PEE'!AI85+'Investissement PEE'!AL85+'Investissement PEE'!AO85+'Investissement PEE'!AR85+'Investissement PEE'!AU85+'Investissement PEE'!AX85+'Investissement PEE'!BA85+'Investissement PEE'!BD85+'Investissement PEE'!BG85+'Investissement PEE'!BJ85+'Investissement PEE'!BM85)</f>
        <v>0</v>
      </c>
      <c r="E82" s="47">
        <f>SUM('Investissement PER'!AI85+'Investissement PER'!AL85+'Investissement PER'!AO85+'Investissement PER'!AR86+'Investissement PER'!AU85+'Investissement PER'!AX85+'Investissement PER'!BA85+'Investissement PER'!BD85+'Investissement PER'!BG85+'Investissement PER'!BJ85+'Investissement PER'!BM85+'Investissement PER'!BP85+'Investissement PER'!AF85)</f>
        <v>0</v>
      </c>
      <c r="F82" s="169">
        <f t="shared" si="3"/>
        <v>0</v>
      </c>
      <c r="H82" s="45">
        <f>'Investissement PEE'!AG85+'Investissement PEE'!AJ85+'Investissement PEE'!AM85+'Investissement PEE'!AP85+'Investissement PEE'!AS85+'Investissement PEE'!AV85+'Investissement PEE'!AY85+'Investissement PEE'!BB85+'Investissement PEE'!BE85+'Investissement PEE'!BH85+'Investissement PEE'!BK85+'Investissement PEE'!BN85</f>
        <v>0</v>
      </c>
      <c r="I82" s="48">
        <f>'Investissement PER'!BE85+'Investissement PER'!BB85+'Investissement PER'!AY85+'Investissement PER'!AV85+'Investissement PER'!AS86+'Investissement PER'!AP85+'Investissement PER'!AM85+'Investissement PER'!AJ85+'Investissement PER'!BH85+'Investissement PER'!BK85+'Investissement PER'!BN85+'Investissement PER'!BQ85+'Investissement PER'!AG85</f>
        <v>0</v>
      </c>
      <c r="J82" s="170">
        <f t="shared" si="4"/>
        <v>0</v>
      </c>
      <c r="L82" s="168">
        <f t="shared" si="5"/>
        <v>0</v>
      </c>
      <c r="M82" s="55" t="str">
        <f>IF(AND(D82&lt;&gt;'Investissement PEE'!AB85,Synthèse!H82&lt;&gt;'Investissement PEE'!AC85),"Les montants répartis ne correspondent pas aux montants de prime de partage de la valeur et d'abondement dans l'onglet 'Investissement PEE'",IF(D82&lt;&gt;'Investissement PEE'!AB85,"Le montant réparti en prime de partage de la valeur ne correspond pas au montant total de PPV indiqué dans l'onglet 'Investissement PEE'",IF(H82&lt;&gt;'Investissement PEE'!AC85,"Le montant réparti ne correspond pas au montant total d'abondement indiqué dans l'onglet 'PEE'","")))</f>
        <v/>
      </c>
      <c r="N82" s="82" t="str">
        <f>IF(AND(E82&lt;&gt;'Investissement PER'!AB85,Synthèse!I82&lt;&gt;'Investissement PER'!AC85),"Les montants répartis ne correspondent pas aux montants de prime de partage de la valeur et d'abondement dans l'onglet 'Investissement PER'",IF(E82&lt;&gt;'Investissement PER'!AB85,"Le montant réparti en prime de partage de la valeur ne correspond pas au montant total de PPV indiqué dans l'onglet 'Investissement PER'",IF(I82&lt;&gt;'Investissement PER'!AC85,"Le montant réparti ne correspond pas au montant total d'abondement indiqué dans l'onglet 'Investissement PER’","")))</f>
        <v/>
      </c>
    </row>
    <row r="83" spans="1:14" x14ac:dyDescent="0.25">
      <c r="A83" s="56">
        <f>'Investissement PEE'!D86</f>
        <v>0</v>
      </c>
      <c r="B83" s="29">
        <f>'Investissement PEE'!F86</f>
        <v>0</v>
      </c>
      <c r="C83" s="46">
        <f>'Investissement PEE'!H86</f>
        <v>0</v>
      </c>
      <c r="D83" s="54">
        <f>SUM('Investissement PEE'!AF86+'Investissement PEE'!AI86+'Investissement PEE'!AL86+'Investissement PEE'!AO86+'Investissement PEE'!AR86+'Investissement PEE'!AU86+'Investissement PEE'!AX86+'Investissement PEE'!BA86+'Investissement PEE'!BD86+'Investissement PEE'!BG86+'Investissement PEE'!BJ86+'Investissement PEE'!BM86)</f>
        <v>0</v>
      </c>
      <c r="E83" s="47">
        <f>SUM('Investissement PER'!AI86+'Investissement PER'!AL86+'Investissement PER'!AO86+'Investissement PER'!AR87+'Investissement PER'!AU86+'Investissement PER'!AX86+'Investissement PER'!BA86+'Investissement PER'!BD86+'Investissement PER'!BG86+'Investissement PER'!BJ86+'Investissement PER'!BM86+'Investissement PER'!BP86+'Investissement PER'!AF86)</f>
        <v>0</v>
      </c>
      <c r="F83" s="169">
        <f t="shared" si="3"/>
        <v>0</v>
      </c>
      <c r="H83" s="45">
        <f>'Investissement PEE'!AG86+'Investissement PEE'!AJ86+'Investissement PEE'!AM86+'Investissement PEE'!AP86+'Investissement PEE'!AS86+'Investissement PEE'!AV86+'Investissement PEE'!AY86+'Investissement PEE'!BB86+'Investissement PEE'!BE86+'Investissement PEE'!BH86+'Investissement PEE'!BK86+'Investissement PEE'!BN86</f>
        <v>0</v>
      </c>
      <c r="I83" s="48">
        <f>'Investissement PER'!BE86+'Investissement PER'!BB86+'Investissement PER'!AY86+'Investissement PER'!AV86+'Investissement PER'!AS87+'Investissement PER'!AP86+'Investissement PER'!AM86+'Investissement PER'!AJ86+'Investissement PER'!BH86+'Investissement PER'!BK86+'Investissement PER'!BN86+'Investissement PER'!BQ86+'Investissement PER'!AG86</f>
        <v>0</v>
      </c>
      <c r="J83" s="170">
        <f t="shared" si="4"/>
        <v>0</v>
      </c>
      <c r="L83" s="168">
        <f t="shared" si="5"/>
        <v>0</v>
      </c>
      <c r="M83" s="55" t="str">
        <f>IF(AND(D83&lt;&gt;'Investissement PEE'!AB86,Synthèse!H83&lt;&gt;'Investissement PEE'!AC86),"Les montants répartis ne correspondent pas aux montants de prime de partage de la valeur et d'abondement dans l'onglet 'Investissement PEE'",IF(D83&lt;&gt;'Investissement PEE'!AB86,"Le montant réparti en prime de partage de la valeur ne correspond pas au montant total de PPV indiqué dans l'onglet 'Investissement PEE'",IF(H83&lt;&gt;'Investissement PEE'!AC86,"Le montant réparti ne correspond pas au montant total d'abondement indiqué dans l'onglet 'PEE'","")))</f>
        <v/>
      </c>
      <c r="N83" s="82" t="str">
        <f>IF(AND(E83&lt;&gt;'Investissement PER'!AB86,Synthèse!I83&lt;&gt;'Investissement PER'!AC86),"Les montants répartis ne correspondent pas aux montants de prime de partage de la valeur et d'abondement dans l'onglet 'Investissement PER'",IF(E83&lt;&gt;'Investissement PER'!AB86,"Le montant réparti en prime de partage de la valeur ne correspond pas au montant total de PPV indiqué dans l'onglet 'Investissement PER'",IF(I83&lt;&gt;'Investissement PER'!AC86,"Le montant réparti ne correspond pas au montant total d'abondement indiqué dans l'onglet 'Investissement PER’","")))</f>
        <v/>
      </c>
    </row>
    <row r="84" spans="1:14" x14ac:dyDescent="0.25">
      <c r="A84" s="56">
        <f>'Investissement PEE'!D87</f>
        <v>0</v>
      </c>
      <c r="B84" s="29">
        <f>'Investissement PEE'!F87</f>
        <v>0</v>
      </c>
      <c r="C84" s="46">
        <f>'Investissement PEE'!H87</f>
        <v>0</v>
      </c>
      <c r="D84" s="54">
        <f>SUM('Investissement PEE'!AF87+'Investissement PEE'!AI87+'Investissement PEE'!AL87+'Investissement PEE'!AO87+'Investissement PEE'!AR87+'Investissement PEE'!AU87+'Investissement PEE'!AX87+'Investissement PEE'!BA87+'Investissement PEE'!BD87+'Investissement PEE'!BG87+'Investissement PEE'!BJ87+'Investissement PEE'!BM87)</f>
        <v>0</v>
      </c>
      <c r="E84" s="47">
        <f>SUM('Investissement PER'!AI87+'Investissement PER'!AL87+'Investissement PER'!AO87+'Investissement PER'!AR88+'Investissement PER'!AU87+'Investissement PER'!AX87+'Investissement PER'!BA87+'Investissement PER'!BD87+'Investissement PER'!BG87+'Investissement PER'!BJ87+'Investissement PER'!BM87+'Investissement PER'!BP87+'Investissement PER'!AF87)</f>
        <v>0</v>
      </c>
      <c r="F84" s="169">
        <f t="shared" si="3"/>
        <v>0</v>
      </c>
      <c r="H84" s="45">
        <f>'Investissement PEE'!AG87+'Investissement PEE'!AJ87+'Investissement PEE'!AM87+'Investissement PEE'!AP87+'Investissement PEE'!AS87+'Investissement PEE'!AV87+'Investissement PEE'!AY87+'Investissement PEE'!BB87+'Investissement PEE'!BE87+'Investissement PEE'!BH87+'Investissement PEE'!BK87+'Investissement PEE'!BN87</f>
        <v>0</v>
      </c>
      <c r="I84" s="48">
        <f>'Investissement PER'!BE87+'Investissement PER'!BB87+'Investissement PER'!AY87+'Investissement PER'!AV87+'Investissement PER'!AS88+'Investissement PER'!AP87+'Investissement PER'!AM87+'Investissement PER'!AJ87+'Investissement PER'!BH87+'Investissement PER'!BK87+'Investissement PER'!BN87+'Investissement PER'!BQ87+'Investissement PER'!AG87</f>
        <v>0</v>
      </c>
      <c r="J84" s="170">
        <f t="shared" si="4"/>
        <v>0</v>
      </c>
      <c r="L84" s="168">
        <f t="shared" si="5"/>
        <v>0</v>
      </c>
      <c r="M84" s="55" t="str">
        <f>IF(AND(D84&lt;&gt;'Investissement PEE'!AB87,Synthèse!H84&lt;&gt;'Investissement PEE'!AC87),"Les montants répartis ne correspondent pas aux montants de prime de partage de la valeur et d'abondement dans l'onglet 'Investissement PEE'",IF(D84&lt;&gt;'Investissement PEE'!AB87,"Le montant réparti en prime de partage de la valeur ne correspond pas au montant total de PPV indiqué dans l'onglet 'Investissement PEE'",IF(H84&lt;&gt;'Investissement PEE'!AC87,"Le montant réparti ne correspond pas au montant total d'abondement indiqué dans l'onglet 'PEE'","")))</f>
        <v/>
      </c>
      <c r="N84" s="82" t="str">
        <f>IF(AND(E84&lt;&gt;'Investissement PER'!AB87,Synthèse!I84&lt;&gt;'Investissement PER'!AC87),"Les montants répartis ne correspondent pas aux montants de prime de partage de la valeur et d'abondement dans l'onglet 'Investissement PER'",IF(E84&lt;&gt;'Investissement PER'!AB87,"Le montant réparti en prime de partage de la valeur ne correspond pas au montant total de PPV indiqué dans l'onglet 'Investissement PER'",IF(I84&lt;&gt;'Investissement PER'!AC87,"Le montant réparti ne correspond pas au montant total d'abondement indiqué dans l'onglet 'Investissement PER’","")))</f>
        <v/>
      </c>
    </row>
    <row r="85" spans="1:14" x14ac:dyDescent="0.25">
      <c r="A85" s="56">
        <f>'Investissement PEE'!D88</f>
        <v>0</v>
      </c>
      <c r="B85" s="29">
        <f>'Investissement PEE'!F88</f>
        <v>0</v>
      </c>
      <c r="C85" s="46">
        <f>'Investissement PEE'!H88</f>
        <v>0</v>
      </c>
      <c r="D85" s="54">
        <f>SUM('Investissement PEE'!AF88+'Investissement PEE'!AI88+'Investissement PEE'!AL88+'Investissement PEE'!AO88+'Investissement PEE'!AR88+'Investissement PEE'!AU88+'Investissement PEE'!AX88+'Investissement PEE'!BA88+'Investissement PEE'!BD88+'Investissement PEE'!BG88+'Investissement PEE'!BJ88+'Investissement PEE'!BM88)</f>
        <v>0</v>
      </c>
      <c r="E85" s="47">
        <f>SUM('Investissement PER'!AI88+'Investissement PER'!AL88+'Investissement PER'!AO88+'Investissement PER'!AR89+'Investissement PER'!AU88+'Investissement PER'!AX88+'Investissement PER'!BA88+'Investissement PER'!BD88+'Investissement PER'!BG88+'Investissement PER'!BJ88+'Investissement PER'!BM88+'Investissement PER'!BP88+'Investissement PER'!AF88)</f>
        <v>0</v>
      </c>
      <c r="F85" s="169">
        <f t="shared" si="3"/>
        <v>0</v>
      </c>
      <c r="H85" s="45">
        <f>'Investissement PEE'!AG88+'Investissement PEE'!AJ88+'Investissement PEE'!AM88+'Investissement PEE'!AP88+'Investissement PEE'!AS88+'Investissement PEE'!AV88+'Investissement PEE'!AY88+'Investissement PEE'!BB88+'Investissement PEE'!BE88+'Investissement PEE'!BH88+'Investissement PEE'!BK88+'Investissement PEE'!BN88</f>
        <v>0</v>
      </c>
      <c r="I85" s="48">
        <f>'Investissement PER'!BE88+'Investissement PER'!BB88+'Investissement PER'!AY88+'Investissement PER'!AV88+'Investissement PER'!AS89+'Investissement PER'!AP88+'Investissement PER'!AM88+'Investissement PER'!AJ88+'Investissement PER'!BH88+'Investissement PER'!BK88+'Investissement PER'!BN88+'Investissement PER'!BQ88+'Investissement PER'!AG88</f>
        <v>0</v>
      </c>
      <c r="J85" s="170">
        <f t="shared" si="4"/>
        <v>0</v>
      </c>
      <c r="L85" s="168">
        <f t="shared" si="5"/>
        <v>0</v>
      </c>
      <c r="M85" s="55" t="str">
        <f>IF(AND(D85&lt;&gt;'Investissement PEE'!AB88,Synthèse!H85&lt;&gt;'Investissement PEE'!AC88),"Les montants répartis ne correspondent pas aux montants de prime de partage de la valeur et d'abondement dans l'onglet 'Investissement PEE'",IF(D85&lt;&gt;'Investissement PEE'!AB88,"Le montant réparti en prime de partage de la valeur ne correspond pas au montant total de PPV indiqué dans l'onglet 'Investissement PEE'",IF(H85&lt;&gt;'Investissement PEE'!AC88,"Le montant réparti ne correspond pas au montant total d'abondement indiqué dans l'onglet 'PEE'","")))</f>
        <v/>
      </c>
      <c r="N85" s="82" t="str">
        <f>IF(AND(E85&lt;&gt;'Investissement PER'!AB88,Synthèse!I85&lt;&gt;'Investissement PER'!AC88),"Les montants répartis ne correspondent pas aux montants de prime de partage de la valeur et d'abondement dans l'onglet 'Investissement PER'",IF(E85&lt;&gt;'Investissement PER'!AB88,"Le montant réparti en prime de partage de la valeur ne correspond pas au montant total de PPV indiqué dans l'onglet 'Investissement PER'",IF(I85&lt;&gt;'Investissement PER'!AC88,"Le montant réparti ne correspond pas au montant total d'abondement indiqué dans l'onglet 'Investissement PER’","")))</f>
        <v/>
      </c>
    </row>
    <row r="86" spans="1:14" x14ac:dyDescent="0.25">
      <c r="A86" s="56">
        <f>'Investissement PEE'!D89</f>
        <v>0</v>
      </c>
      <c r="B86" s="29">
        <f>'Investissement PEE'!F89</f>
        <v>0</v>
      </c>
      <c r="C86" s="46">
        <f>'Investissement PEE'!H89</f>
        <v>0</v>
      </c>
      <c r="D86" s="54">
        <f>SUM('Investissement PEE'!AF89+'Investissement PEE'!AI89+'Investissement PEE'!AL89+'Investissement PEE'!AO89+'Investissement PEE'!AR89+'Investissement PEE'!AU89+'Investissement PEE'!AX89+'Investissement PEE'!BA89+'Investissement PEE'!BD89+'Investissement PEE'!BG89+'Investissement PEE'!BJ89+'Investissement PEE'!BM89)</f>
        <v>0</v>
      </c>
      <c r="E86" s="47">
        <f>SUM('Investissement PER'!AI89+'Investissement PER'!AL89+'Investissement PER'!AO89+'Investissement PER'!AR90+'Investissement PER'!AU89+'Investissement PER'!AX89+'Investissement PER'!BA89+'Investissement PER'!BD89+'Investissement PER'!BG89+'Investissement PER'!BJ89+'Investissement PER'!BM89+'Investissement PER'!BP89+'Investissement PER'!AF89)</f>
        <v>0</v>
      </c>
      <c r="F86" s="169">
        <f t="shared" si="3"/>
        <v>0</v>
      </c>
      <c r="H86" s="45">
        <f>'Investissement PEE'!AG89+'Investissement PEE'!AJ89+'Investissement PEE'!AM89+'Investissement PEE'!AP89+'Investissement PEE'!AS89+'Investissement PEE'!AV89+'Investissement PEE'!AY89+'Investissement PEE'!BB89+'Investissement PEE'!BE89+'Investissement PEE'!BH89+'Investissement PEE'!BK89+'Investissement PEE'!BN89</f>
        <v>0</v>
      </c>
      <c r="I86" s="48">
        <f>'Investissement PER'!BE89+'Investissement PER'!BB89+'Investissement PER'!AY89+'Investissement PER'!AV89+'Investissement PER'!AS90+'Investissement PER'!AP89+'Investissement PER'!AM89+'Investissement PER'!AJ89+'Investissement PER'!BH89+'Investissement PER'!BK89+'Investissement PER'!BN89+'Investissement PER'!BQ89+'Investissement PER'!AG89</f>
        <v>0</v>
      </c>
      <c r="J86" s="170">
        <f t="shared" si="4"/>
        <v>0</v>
      </c>
      <c r="L86" s="168">
        <f t="shared" si="5"/>
        <v>0</v>
      </c>
      <c r="M86" s="55" t="str">
        <f>IF(AND(D86&lt;&gt;'Investissement PEE'!AB89,Synthèse!H86&lt;&gt;'Investissement PEE'!AC89),"Les montants répartis ne correspondent pas aux montants de prime de partage de la valeur et d'abondement dans l'onglet 'Investissement PEE'",IF(D86&lt;&gt;'Investissement PEE'!AB89,"Le montant réparti en prime de partage de la valeur ne correspond pas au montant total de PPV indiqué dans l'onglet 'Investissement PEE'",IF(H86&lt;&gt;'Investissement PEE'!AC89,"Le montant réparti ne correspond pas au montant total d'abondement indiqué dans l'onglet 'PEE'","")))</f>
        <v/>
      </c>
      <c r="N86" s="82" t="str">
        <f>IF(AND(E86&lt;&gt;'Investissement PER'!AB89,Synthèse!I86&lt;&gt;'Investissement PER'!AC89),"Les montants répartis ne correspondent pas aux montants de prime de partage de la valeur et d'abondement dans l'onglet 'Investissement PER'",IF(E86&lt;&gt;'Investissement PER'!AB89,"Le montant réparti en prime de partage de la valeur ne correspond pas au montant total de PPV indiqué dans l'onglet 'Investissement PER'",IF(I86&lt;&gt;'Investissement PER'!AC89,"Le montant réparti ne correspond pas au montant total d'abondement indiqué dans l'onglet 'Investissement PER’","")))</f>
        <v/>
      </c>
    </row>
    <row r="87" spans="1:14" x14ac:dyDescent="0.25">
      <c r="A87" s="56">
        <f>'Investissement PEE'!D90</f>
        <v>0</v>
      </c>
      <c r="B87" s="29">
        <f>'Investissement PEE'!F90</f>
        <v>0</v>
      </c>
      <c r="C87" s="46">
        <f>'Investissement PEE'!H90</f>
        <v>0</v>
      </c>
      <c r="D87" s="54">
        <f>SUM('Investissement PEE'!AF90+'Investissement PEE'!AI90+'Investissement PEE'!AL90+'Investissement PEE'!AO90+'Investissement PEE'!AR90+'Investissement PEE'!AU90+'Investissement PEE'!AX90+'Investissement PEE'!BA90+'Investissement PEE'!BD90+'Investissement PEE'!BG90+'Investissement PEE'!BJ90+'Investissement PEE'!BM90)</f>
        <v>0</v>
      </c>
      <c r="E87" s="47">
        <f>SUM('Investissement PER'!AI90+'Investissement PER'!AL90+'Investissement PER'!AO90+'Investissement PER'!AR91+'Investissement PER'!AU90+'Investissement PER'!AX90+'Investissement PER'!BA90+'Investissement PER'!BD90+'Investissement PER'!BG90+'Investissement PER'!BJ90+'Investissement PER'!BM90+'Investissement PER'!BP90+'Investissement PER'!AF90)</f>
        <v>0</v>
      </c>
      <c r="F87" s="169">
        <f t="shared" si="3"/>
        <v>0</v>
      </c>
      <c r="H87" s="45">
        <f>'Investissement PEE'!AG90+'Investissement PEE'!AJ90+'Investissement PEE'!AM90+'Investissement PEE'!AP90+'Investissement PEE'!AS90+'Investissement PEE'!AV90+'Investissement PEE'!AY90+'Investissement PEE'!BB90+'Investissement PEE'!BE90+'Investissement PEE'!BH90+'Investissement PEE'!BK90+'Investissement PEE'!BN90</f>
        <v>0</v>
      </c>
      <c r="I87" s="48">
        <f>'Investissement PER'!BE90+'Investissement PER'!BB90+'Investissement PER'!AY90+'Investissement PER'!AV90+'Investissement PER'!AS91+'Investissement PER'!AP90+'Investissement PER'!AM90+'Investissement PER'!AJ90+'Investissement PER'!BH90+'Investissement PER'!BK90+'Investissement PER'!BN90+'Investissement PER'!BQ90+'Investissement PER'!AG90</f>
        <v>0</v>
      </c>
      <c r="J87" s="170">
        <f t="shared" si="4"/>
        <v>0</v>
      </c>
      <c r="L87" s="168">
        <f t="shared" si="5"/>
        <v>0</v>
      </c>
      <c r="M87" s="55" t="str">
        <f>IF(AND(D87&lt;&gt;'Investissement PEE'!AB90,Synthèse!H87&lt;&gt;'Investissement PEE'!AC90),"Les montants répartis ne correspondent pas aux montants de prime de partage de la valeur et d'abondement dans l'onglet 'Investissement PEE'",IF(D87&lt;&gt;'Investissement PEE'!AB90,"Le montant réparti en prime de partage de la valeur ne correspond pas au montant total de PPV indiqué dans l'onglet 'Investissement PEE'",IF(H87&lt;&gt;'Investissement PEE'!AC90,"Le montant réparti ne correspond pas au montant total d'abondement indiqué dans l'onglet 'PEE'","")))</f>
        <v/>
      </c>
      <c r="N87" s="82" t="str">
        <f>IF(AND(E87&lt;&gt;'Investissement PER'!AB90,Synthèse!I87&lt;&gt;'Investissement PER'!AC90),"Les montants répartis ne correspondent pas aux montants de prime de partage de la valeur et d'abondement dans l'onglet 'Investissement PER'",IF(E87&lt;&gt;'Investissement PER'!AB90,"Le montant réparti en prime de partage de la valeur ne correspond pas au montant total de PPV indiqué dans l'onglet 'Investissement PER'",IF(I87&lt;&gt;'Investissement PER'!AC90,"Le montant réparti ne correspond pas au montant total d'abondement indiqué dans l'onglet 'Investissement PER’","")))</f>
        <v/>
      </c>
    </row>
    <row r="88" spans="1:14" x14ac:dyDescent="0.25">
      <c r="A88" s="56">
        <f>'Investissement PEE'!D91</f>
        <v>0</v>
      </c>
      <c r="B88" s="29">
        <f>'Investissement PEE'!F91</f>
        <v>0</v>
      </c>
      <c r="C88" s="46">
        <f>'Investissement PEE'!H91</f>
        <v>0</v>
      </c>
      <c r="D88" s="54">
        <f>SUM('Investissement PEE'!AF91+'Investissement PEE'!AI91+'Investissement PEE'!AL91+'Investissement PEE'!AO91+'Investissement PEE'!AR91+'Investissement PEE'!AU91+'Investissement PEE'!AX91+'Investissement PEE'!BA91+'Investissement PEE'!BD91+'Investissement PEE'!BG91+'Investissement PEE'!BJ91+'Investissement PEE'!BM91)</f>
        <v>0</v>
      </c>
      <c r="E88" s="47">
        <f>SUM('Investissement PER'!AI91+'Investissement PER'!AL91+'Investissement PER'!AO91+'Investissement PER'!AR92+'Investissement PER'!AU91+'Investissement PER'!AX91+'Investissement PER'!BA91+'Investissement PER'!BD91+'Investissement PER'!BG91+'Investissement PER'!BJ91+'Investissement PER'!BM91+'Investissement PER'!BP91+'Investissement PER'!AF91)</f>
        <v>0</v>
      </c>
      <c r="F88" s="169">
        <f t="shared" si="3"/>
        <v>0</v>
      </c>
      <c r="H88" s="45">
        <f>'Investissement PEE'!AG91+'Investissement PEE'!AJ91+'Investissement PEE'!AM91+'Investissement PEE'!AP91+'Investissement PEE'!AS91+'Investissement PEE'!AV91+'Investissement PEE'!AY91+'Investissement PEE'!BB91+'Investissement PEE'!BE91+'Investissement PEE'!BH91+'Investissement PEE'!BK91+'Investissement PEE'!BN91</f>
        <v>0</v>
      </c>
      <c r="I88" s="48">
        <f>'Investissement PER'!BE91+'Investissement PER'!BB91+'Investissement PER'!AY91+'Investissement PER'!AV91+'Investissement PER'!AS92+'Investissement PER'!AP91+'Investissement PER'!AM91+'Investissement PER'!AJ91+'Investissement PER'!BH91+'Investissement PER'!BK91+'Investissement PER'!BN91+'Investissement PER'!BQ91+'Investissement PER'!AG91</f>
        <v>0</v>
      </c>
      <c r="J88" s="170">
        <f t="shared" si="4"/>
        <v>0</v>
      </c>
      <c r="L88" s="168">
        <f t="shared" si="5"/>
        <v>0</v>
      </c>
      <c r="M88" s="55" t="str">
        <f>IF(AND(D88&lt;&gt;'Investissement PEE'!AB91,Synthèse!H88&lt;&gt;'Investissement PEE'!AC91),"Les montants répartis ne correspondent pas aux montants de prime de partage de la valeur et d'abondement dans l'onglet 'Investissement PEE'",IF(D88&lt;&gt;'Investissement PEE'!AB91,"Le montant réparti en prime de partage de la valeur ne correspond pas au montant total de PPV indiqué dans l'onglet 'Investissement PEE'",IF(H88&lt;&gt;'Investissement PEE'!AC91,"Le montant réparti ne correspond pas au montant total d'abondement indiqué dans l'onglet 'PEE'","")))</f>
        <v/>
      </c>
      <c r="N88" s="82" t="str">
        <f>IF(AND(E88&lt;&gt;'Investissement PER'!AB91,Synthèse!I88&lt;&gt;'Investissement PER'!AC91),"Les montants répartis ne correspondent pas aux montants de prime de partage de la valeur et d'abondement dans l'onglet 'Investissement PER'",IF(E88&lt;&gt;'Investissement PER'!AB91,"Le montant réparti en prime de partage de la valeur ne correspond pas au montant total de PPV indiqué dans l'onglet 'Investissement PER'",IF(I88&lt;&gt;'Investissement PER'!AC91,"Le montant réparti ne correspond pas au montant total d'abondement indiqué dans l'onglet 'Investissement PER’","")))</f>
        <v/>
      </c>
    </row>
    <row r="89" spans="1:14" x14ac:dyDescent="0.25">
      <c r="A89" s="56">
        <f>'Investissement PEE'!D92</f>
        <v>0</v>
      </c>
      <c r="B89" s="29">
        <f>'Investissement PEE'!F92</f>
        <v>0</v>
      </c>
      <c r="C89" s="46">
        <f>'Investissement PEE'!H92</f>
        <v>0</v>
      </c>
      <c r="D89" s="54">
        <f>SUM('Investissement PEE'!AF92+'Investissement PEE'!AI92+'Investissement PEE'!AL92+'Investissement PEE'!AO92+'Investissement PEE'!AR92+'Investissement PEE'!AU92+'Investissement PEE'!AX92+'Investissement PEE'!BA92+'Investissement PEE'!BD92+'Investissement PEE'!BG92+'Investissement PEE'!BJ92+'Investissement PEE'!BM92)</f>
        <v>0</v>
      </c>
      <c r="E89" s="47">
        <f>SUM('Investissement PER'!AI92+'Investissement PER'!AL92+'Investissement PER'!AO92+'Investissement PER'!AR93+'Investissement PER'!AU92+'Investissement PER'!AX92+'Investissement PER'!BA92+'Investissement PER'!BD92+'Investissement PER'!BG92+'Investissement PER'!BJ92+'Investissement PER'!BM92+'Investissement PER'!BP92+'Investissement PER'!AF92)</f>
        <v>0</v>
      </c>
      <c r="F89" s="169">
        <f t="shared" si="3"/>
        <v>0</v>
      </c>
      <c r="H89" s="45">
        <f>'Investissement PEE'!AG92+'Investissement PEE'!AJ92+'Investissement PEE'!AM92+'Investissement PEE'!AP92+'Investissement PEE'!AS92+'Investissement PEE'!AV92+'Investissement PEE'!AY92+'Investissement PEE'!BB92+'Investissement PEE'!BE92+'Investissement PEE'!BH92+'Investissement PEE'!BK92+'Investissement PEE'!BN92</f>
        <v>0</v>
      </c>
      <c r="I89" s="48">
        <f>'Investissement PER'!BE92+'Investissement PER'!BB92+'Investissement PER'!AY92+'Investissement PER'!AV92+'Investissement PER'!AS93+'Investissement PER'!AP92+'Investissement PER'!AM92+'Investissement PER'!AJ92+'Investissement PER'!BH92+'Investissement PER'!BK92+'Investissement PER'!BN92+'Investissement PER'!BQ92+'Investissement PER'!AG92</f>
        <v>0</v>
      </c>
      <c r="J89" s="170">
        <f t="shared" si="4"/>
        <v>0</v>
      </c>
      <c r="L89" s="168">
        <f t="shared" si="5"/>
        <v>0</v>
      </c>
      <c r="M89" s="55" t="str">
        <f>IF(AND(D89&lt;&gt;'Investissement PEE'!AB92,Synthèse!H89&lt;&gt;'Investissement PEE'!AC92),"Les montants répartis ne correspondent pas aux montants de prime de partage de la valeur et d'abondement dans l'onglet 'Investissement PEE'",IF(D89&lt;&gt;'Investissement PEE'!AB92,"Le montant réparti en prime de partage de la valeur ne correspond pas au montant total de PPV indiqué dans l'onglet 'Investissement PEE'",IF(H89&lt;&gt;'Investissement PEE'!AC92,"Le montant réparti ne correspond pas au montant total d'abondement indiqué dans l'onglet 'PEE'","")))</f>
        <v/>
      </c>
      <c r="N89" s="82" t="str">
        <f>IF(AND(E89&lt;&gt;'Investissement PER'!AB92,Synthèse!I89&lt;&gt;'Investissement PER'!AC92),"Les montants répartis ne correspondent pas aux montants de prime de partage de la valeur et d'abondement dans l'onglet 'Investissement PER'",IF(E89&lt;&gt;'Investissement PER'!AB92,"Le montant réparti en prime de partage de la valeur ne correspond pas au montant total de PPV indiqué dans l'onglet 'Investissement PER'",IF(I89&lt;&gt;'Investissement PER'!AC92,"Le montant réparti ne correspond pas au montant total d'abondement indiqué dans l'onglet 'Investissement PER’","")))</f>
        <v/>
      </c>
    </row>
    <row r="90" spans="1:14" x14ac:dyDescent="0.25">
      <c r="A90" s="56">
        <f>'Investissement PEE'!D93</f>
        <v>0</v>
      </c>
      <c r="B90" s="29">
        <f>'Investissement PEE'!F93</f>
        <v>0</v>
      </c>
      <c r="C90" s="46">
        <f>'Investissement PEE'!H93</f>
        <v>0</v>
      </c>
      <c r="D90" s="54">
        <f>SUM('Investissement PEE'!AF93+'Investissement PEE'!AI93+'Investissement PEE'!AL93+'Investissement PEE'!AO93+'Investissement PEE'!AR93+'Investissement PEE'!AU93+'Investissement PEE'!AX93+'Investissement PEE'!BA93+'Investissement PEE'!BD93+'Investissement PEE'!BG93+'Investissement PEE'!BJ93+'Investissement PEE'!BM93)</f>
        <v>0</v>
      </c>
      <c r="E90" s="47">
        <f>SUM('Investissement PER'!AI93+'Investissement PER'!AL93+'Investissement PER'!AO93+'Investissement PER'!AR94+'Investissement PER'!AU93+'Investissement PER'!AX93+'Investissement PER'!BA93+'Investissement PER'!BD93+'Investissement PER'!BG93+'Investissement PER'!BJ93+'Investissement PER'!BM93+'Investissement PER'!BP93+'Investissement PER'!AF93)</f>
        <v>0</v>
      </c>
      <c r="F90" s="169">
        <f t="shared" si="3"/>
        <v>0</v>
      </c>
      <c r="H90" s="45">
        <f>'Investissement PEE'!AG93+'Investissement PEE'!AJ93+'Investissement PEE'!AM93+'Investissement PEE'!AP93+'Investissement PEE'!AS93+'Investissement PEE'!AV93+'Investissement PEE'!AY93+'Investissement PEE'!BB93+'Investissement PEE'!BE93+'Investissement PEE'!BH93+'Investissement PEE'!BK93+'Investissement PEE'!BN93</f>
        <v>0</v>
      </c>
      <c r="I90" s="48">
        <f>'Investissement PER'!BE93+'Investissement PER'!BB93+'Investissement PER'!AY93+'Investissement PER'!AV93+'Investissement PER'!AS94+'Investissement PER'!AP93+'Investissement PER'!AM93+'Investissement PER'!AJ93+'Investissement PER'!BH93+'Investissement PER'!BK93+'Investissement PER'!BN93+'Investissement PER'!BQ93+'Investissement PER'!AG93</f>
        <v>0</v>
      </c>
      <c r="J90" s="170">
        <f t="shared" si="4"/>
        <v>0</v>
      </c>
      <c r="L90" s="168">
        <f t="shared" si="5"/>
        <v>0</v>
      </c>
      <c r="M90" s="55" t="str">
        <f>IF(AND(D90&lt;&gt;'Investissement PEE'!AB93,Synthèse!H90&lt;&gt;'Investissement PEE'!AC93),"Les montants répartis ne correspondent pas aux montants de prime de partage de la valeur et d'abondement dans l'onglet 'Investissement PEE'",IF(D90&lt;&gt;'Investissement PEE'!AB93,"Le montant réparti en prime de partage de la valeur ne correspond pas au montant total de PPV indiqué dans l'onglet 'Investissement PEE'",IF(H90&lt;&gt;'Investissement PEE'!AC93,"Le montant réparti ne correspond pas au montant total d'abondement indiqué dans l'onglet 'PEE'","")))</f>
        <v/>
      </c>
      <c r="N90" s="82" t="str">
        <f>IF(AND(E90&lt;&gt;'Investissement PER'!AB93,Synthèse!I90&lt;&gt;'Investissement PER'!AC93),"Les montants répartis ne correspondent pas aux montants de prime de partage de la valeur et d'abondement dans l'onglet 'Investissement PER'",IF(E90&lt;&gt;'Investissement PER'!AB93,"Le montant réparti en prime de partage de la valeur ne correspond pas au montant total de PPV indiqué dans l'onglet 'Investissement PER'",IF(I90&lt;&gt;'Investissement PER'!AC93,"Le montant réparti ne correspond pas au montant total d'abondement indiqué dans l'onglet 'Investissement PER’","")))</f>
        <v/>
      </c>
    </row>
    <row r="91" spans="1:14" x14ac:dyDescent="0.25">
      <c r="A91" s="56">
        <f>'Investissement PEE'!D94</f>
        <v>0</v>
      </c>
      <c r="B91" s="29">
        <f>'Investissement PEE'!F94</f>
        <v>0</v>
      </c>
      <c r="C91" s="46">
        <f>'Investissement PEE'!H94</f>
        <v>0</v>
      </c>
      <c r="D91" s="54">
        <f>SUM('Investissement PEE'!AF94+'Investissement PEE'!AI94+'Investissement PEE'!AL94+'Investissement PEE'!AO94+'Investissement PEE'!AR94+'Investissement PEE'!AU94+'Investissement PEE'!AX94+'Investissement PEE'!BA94+'Investissement PEE'!BD94+'Investissement PEE'!BG94+'Investissement PEE'!BJ94+'Investissement PEE'!BM94)</f>
        <v>0</v>
      </c>
      <c r="E91" s="47">
        <f>SUM('Investissement PER'!AI94+'Investissement PER'!AL94+'Investissement PER'!AO94+'Investissement PER'!AR95+'Investissement PER'!AU94+'Investissement PER'!AX94+'Investissement PER'!BA94+'Investissement PER'!BD94+'Investissement PER'!BG94+'Investissement PER'!BJ94+'Investissement PER'!BM94+'Investissement PER'!BP94+'Investissement PER'!AF94)</f>
        <v>0</v>
      </c>
      <c r="F91" s="169">
        <f t="shared" si="3"/>
        <v>0</v>
      </c>
      <c r="H91" s="45">
        <f>'Investissement PEE'!AG94+'Investissement PEE'!AJ94+'Investissement PEE'!AM94+'Investissement PEE'!AP94+'Investissement PEE'!AS94+'Investissement PEE'!AV94+'Investissement PEE'!AY94+'Investissement PEE'!BB94+'Investissement PEE'!BE94+'Investissement PEE'!BH94+'Investissement PEE'!BK94+'Investissement PEE'!BN94</f>
        <v>0</v>
      </c>
      <c r="I91" s="48">
        <f>'Investissement PER'!BE94+'Investissement PER'!BB94+'Investissement PER'!AY94+'Investissement PER'!AV94+'Investissement PER'!AS95+'Investissement PER'!AP94+'Investissement PER'!AM94+'Investissement PER'!AJ94+'Investissement PER'!BH94+'Investissement PER'!BK94+'Investissement PER'!BN94+'Investissement PER'!BQ94+'Investissement PER'!AG94</f>
        <v>0</v>
      </c>
      <c r="J91" s="170">
        <f t="shared" si="4"/>
        <v>0</v>
      </c>
      <c r="L91" s="168">
        <f t="shared" si="5"/>
        <v>0</v>
      </c>
      <c r="M91" s="55" t="str">
        <f>IF(AND(D91&lt;&gt;'Investissement PEE'!AB94,Synthèse!H91&lt;&gt;'Investissement PEE'!AC94),"Les montants répartis ne correspondent pas aux montants de prime de partage de la valeur et d'abondement dans l'onglet 'Investissement PEE'",IF(D91&lt;&gt;'Investissement PEE'!AB94,"Le montant réparti en prime de partage de la valeur ne correspond pas au montant total de PPV indiqué dans l'onglet 'Investissement PEE'",IF(H91&lt;&gt;'Investissement PEE'!AC94,"Le montant réparti ne correspond pas au montant total d'abondement indiqué dans l'onglet 'PEE'","")))</f>
        <v/>
      </c>
      <c r="N91" s="82" t="str">
        <f>IF(AND(E91&lt;&gt;'Investissement PER'!AB94,Synthèse!I91&lt;&gt;'Investissement PER'!AC94),"Les montants répartis ne correspondent pas aux montants de prime de partage de la valeur et d'abondement dans l'onglet 'Investissement PER'",IF(E91&lt;&gt;'Investissement PER'!AB94,"Le montant réparti en prime de partage de la valeur ne correspond pas au montant total de PPV indiqué dans l'onglet 'Investissement PER'",IF(I91&lt;&gt;'Investissement PER'!AC94,"Le montant réparti ne correspond pas au montant total d'abondement indiqué dans l'onglet 'Investissement PER’","")))</f>
        <v/>
      </c>
    </row>
    <row r="92" spans="1:14" x14ac:dyDescent="0.25">
      <c r="A92" s="56">
        <f>'Investissement PEE'!D95</f>
        <v>0</v>
      </c>
      <c r="B92" s="29">
        <f>'Investissement PEE'!F95</f>
        <v>0</v>
      </c>
      <c r="C92" s="46">
        <f>'Investissement PEE'!H95</f>
        <v>0</v>
      </c>
      <c r="D92" s="54">
        <f>SUM('Investissement PEE'!AF95+'Investissement PEE'!AI95+'Investissement PEE'!AL95+'Investissement PEE'!AO95+'Investissement PEE'!AR95+'Investissement PEE'!AU95+'Investissement PEE'!AX95+'Investissement PEE'!BA95+'Investissement PEE'!BD95+'Investissement PEE'!BG95+'Investissement PEE'!BJ95+'Investissement PEE'!BM95)</f>
        <v>0</v>
      </c>
      <c r="E92" s="47">
        <f>SUM('Investissement PER'!AI95+'Investissement PER'!AL95+'Investissement PER'!AO95+'Investissement PER'!AR96+'Investissement PER'!AU95+'Investissement PER'!AX95+'Investissement PER'!BA95+'Investissement PER'!BD95+'Investissement PER'!BG95+'Investissement PER'!BJ95+'Investissement PER'!BM95+'Investissement PER'!BP95+'Investissement PER'!AF95)</f>
        <v>0</v>
      </c>
      <c r="F92" s="169">
        <f t="shared" si="3"/>
        <v>0</v>
      </c>
      <c r="H92" s="45">
        <f>'Investissement PEE'!AG95+'Investissement PEE'!AJ95+'Investissement PEE'!AM95+'Investissement PEE'!AP95+'Investissement PEE'!AS95+'Investissement PEE'!AV95+'Investissement PEE'!AY95+'Investissement PEE'!BB95+'Investissement PEE'!BE95+'Investissement PEE'!BH95+'Investissement PEE'!BK95+'Investissement PEE'!BN95</f>
        <v>0</v>
      </c>
      <c r="I92" s="48">
        <f>'Investissement PER'!BE95+'Investissement PER'!BB95+'Investissement PER'!AY95+'Investissement PER'!AV95+'Investissement PER'!AS96+'Investissement PER'!AP95+'Investissement PER'!AM95+'Investissement PER'!AJ95+'Investissement PER'!BH95+'Investissement PER'!BK95+'Investissement PER'!BN95+'Investissement PER'!BQ95+'Investissement PER'!AG95</f>
        <v>0</v>
      </c>
      <c r="J92" s="170">
        <f t="shared" si="4"/>
        <v>0</v>
      </c>
      <c r="L92" s="168">
        <f t="shared" si="5"/>
        <v>0</v>
      </c>
      <c r="M92" s="55" t="str">
        <f>IF(AND(D92&lt;&gt;'Investissement PEE'!AB95,Synthèse!H92&lt;&gt;'Investissement PEE'!AC95),"Les montants répartis ne correspondent pas aux montants de prime de partage de la valeur et d'abondement dans l'onglet 'Investissement PEE'",IF(D92&lt;&gt;'Investissement PEE'!AB95,"Le montant réparti en prime de partage de la valeur ne correspond pas au montant total de PPV indiqué dans l'onglet 'Investissement PEE'",IF(H92&lt;&gt;'Investissement PEE'!AC95,"Le montant réparti ne correspond pas au montant total d'abondement indiqué dans l'onglet 'PEE'","")))</f>
        <v/>
      </c>
      <c r="N92" s="82" t="str">
        <f>IF(AND(E92&lt;&gt;'Investissement PER'!AB95,Synthèse!I92&lt;&gt;'Investissement PER'!AC95),"Les montants répartis ne correspondent pas aux montants de prime de partage de la valeur et d'abondement dans l'onglet 'Investissement PER'",IF(E92&lt;&gt;'Investissement PER'!AB95,"Le montant réparti en prime de partage de la valeur ne correspond pas au montant total de PPV indiqué dans l'onglet 'Investissement PER'",IF(I92&lt;&gt;'Investissement PER'!AC95,"Le montant réparti ne correspond pas au montant total d'abondement indiqué dans l'onglet 'Investissement PER’","")))</f>
        <v/>
      </c>
    </row>
    <row r="93" spans="1:14" x14ac:dyDescent="0.25">
      <c r="A93" s="56">
        <f>'Investissement PEE'!D96</f>
        <v>0</v>
      </c>
      <c r="B93" s="29">
        <f>'Investissement PEE'!F96</f>
        <v>0</v>
      </c>
      <c r="C93" s="46">
        <f>'Investissement PEE'!H96</f>
        <v>0</v>
      </c>
      <c r="D93" s="54">
        <f>SUM('Investissement PEE'!AF96+'Investissement PEE'!AI96+'Investissement PEE'!AL96+'Investissement PEE'!AO96+'Investissement PEE'!AR96+'Investissement PEE'!AU96+'Investissement PEE'!AX96+'Investissement PEE'!BA96+'Investissement PEE'!BD96+'Investissement PEE'!BG96+'Investissement PEE'!BJ96+'Investissement PEE'!BM96)</f>
        <v>0</v>
      </c>
      <c r="E93" s="47">
        <f>SUM('Investissement PER'!AI96+'Investissement PER'!AL96+'Investissement PER'!AO96+'Investissement PER'!AR97+'Investissement PER'!AU96+'Investissement PER'!AX96+'Investissement PER'!BA96+'Investissement PER'!BD96+'Investissement PER'!BG96+'Investissement PER'!BJ96+'Investissement PER'!BM96+'Investissement PER'!BP96+'Investissement PER'!AF96)</f>
        <v>0</v>
      </c>
      <c r="F93" s="169">
        <f t="shared" si="3"/>
        <v>0</v>
      </c>
      <c r="H93" s="45">
        <f>'Investissement PEE'!AG96+'Investissement PEE'!AJ96+'Investissement PEE'!AM96+'Investissement PEE'!AP96+'Investissement PEE'!AS96+'Investissement PEE'!AV96+'Investissement PEE'!AY96+'Investissement PEE'!BB96+'Investissement PEE'!BE96+'Investissement PEE'!BH96+'Investissement PEE'!BK96+'Investissement PEE'!BN96</f>
        <v>0</v>
      </c>
      <c r="I93" s="48">
        <f>'Investissement PER'!BE96+'Investissement PER'!BB96+'Investissement PER'!AY96+'Investissement PER'!AV96+'Investissement PER'!AS97+'Investissement PER'!AP96+'Investissement PER'!AM96+'Investissement PER'!AJ96+'Investissement PER'!BH96+'Investissement PER'!BK96+'Investissement PER'!BN96+'Investissement PER'!BQ96+'Investissement PER'!AG96</f>
        <v>0</v>
      </c>
      <c r="J93" s="170">
        <f t="shared" si="4"/>
        <v>0</v>
      </c>
      <c r="L93" s="168">
        <f t="shared" si="5"/>
        <v>0</v>
      </c>
      <c r="M93" s="55" t="str">
        <f>IF(AND(D93&lt;&gt;'Investissement PEE'!AB96,Synthèse!H93&lt;&gt;'Investissement PEE'!AC96),"Les montants répartis ne correspondent pas aux montants de prime de partage de la valeur et d'abondement dans l'onglet 'Investissement PEE'",IF(D93&lt;&gt;'Investissement PEE'!AB96,"Le montant réparti en prime de partage de la valeur ne correspond pas au montant total de PPV indiqué dans l'onglet 'Investissement PEE'",IF(H93&lt;&gt;'Investissement PEE'!AC96,"Le montant réparti ne correspond pas au montant total d'abondement indiqué dans l'onglet 'PEE'","")))</f>
        <v/>
      </c>
      <c r="N93" s="82" t="str">
        <f>IF(AND(E93&lt;&gt;'Investissement PER'!AB96,Synthèse!I93&lt;&gt;'Investissement PER'!AC96),"Les montants répartis ne correspondent pas aux montants de prime de partage de la valeur et d'abondement dans l'onglet 'Investissement PER'",IF(E93&lt;&gt;'Investissement PER'!AB96,"Le montant réparti en prime de partage de la valeur ne correspond pas au montant total de PPV indiqué dans l'onglet 'Investissement PER'",IF(I93&lt;&gt;'Investissement PER'!AC96,"Le montant réparti ne correspond pas au montant total d'abondement indiqué dans l'onglet 'Investissement PER’","")))</f>
        <v/>
      </c>
    </row>
    <row r="94" spans="1:14" x14ac:dyDescent="0.25">
      <c r="A94" s="56">
        <f>'Investissement PEE'!D97</f>
        <v>0</v>
      </c>
      <c r="B94" s="29">
        <f>'Investissement PEE'!F97</f>
        <v>0</v>
      </c>
      <c r="C94" s="46">
        <f>'Investissement PEE'!H97</f>
        <v>0</v>
      </c>
      <c r="D94" s="54">
        <f>SUM('Investissement PEE'!AF97+'Investissement PEE'!AI97+'Investissement PEE'!AL97+'Investissement PEE'!AO97+'Investissement PEE'!AR97+'Investissement PEE'!AU97+'Investissement PEE'!AX97+'Investissement PEE'!BA97+'Investissement PEE'!BD97+'Investissement PEE'!BG97+'Investissement PEE'!BJ97+'Investissement PEE'!BM97)</f>
        <v>0</v>
      </c>
      <c r="E94" s="47">
        <f>SUM('Investissement PER'!AI97+'Investissement PER'!AL97+'Investissement PER'!AO97+'Investissement PER'!AR98+'Investissement PER'!AU97+'Investissement PER'!AX97+'Investissement PER'!BA97+'Investissement PER'!BD97+'Investissement PER'!BG97+'Investissement PER'!BJ97+'Investissement PER'!BM97+'Investissement PER'!BP97+'Investissement PER'!AF97)</f>
        <v>0</v>
      </c>
      <c r="F94" s="169">
        <f t="shared" si="3"/>
        <v>0</v>
      </c>
      <c r="H94" s="45">
        <f>'Investissement PEE'!AG97+'Investissement PEE'!AJ97+'Investissement PEE'!AM97+'Investissement PEE'!AP97+'Investissement PEE'!AS97+'Investissement PEE'!AV97+'Investissement PEE'!AY97+'Investissement PEE'!BB97+'Investissement PEE'!BE97+'Investissement PEE'!BH97+'Investissement PEE'!BK97+'Investissement PEE'!BN97</f>
        <v>0</v>
      </c>
      <c r="I94" s="48">
        <f>'Investissement PER'!BE97+'Investissement PER'!BB97+'Investissement PER'!AY97+'Investissement PER'!AV97+'Investissement PER'!AS98+'Investissement PER'!AP97+'Investissement PER'!AM97+'Investissement PER'!AJ97+'Investissement PER'!BH97+'Investissement PER'!BK97+'Investissement PER'!BN97+'Investissement PER'!BQ97+'Investissement PER'!AG97</f>
        <v>0</v>
      </c>
      <c r="J94" s="170">
        <f t="shared" si="4"/>
        <v>0</v>
      </c>
      <c r="L94" s="168">
        <f t="shared" si="5"/>
        <v>0</v>
      </c>
      <c r="M94" s="55" t="str">
        <f>IF(AND(D94&lt;&gt;'Investissement PEE'!AB97,Synthèse!H94&lt;&gt;'Investissement PEE'!AC97),"Les montants répartis ne correspondent pas aux montants de prime de partage de la valeur et d'abondement dans l'onglet 'Investissement PEE'",IF(D94&lt;&gt;'Investissement PEE'!AB97,"Le montant réparti en prime de partage de la valeur ne correspond pas au montant total de PPV indiqué dans l'onglet 'Investissement PEE'",IF(H94&lt;&gt;'Investissement PEE'!AC97,"Le montant réparti ne correspond pas au montant total d'abondement indiqué dans l'onglet 'PEE'","")))</f>
        <v/>
      </c>
      <c r="N94" s="82" t="str">
        <f>IF(AND(E94&lt;&gt;'Investissement PER'!AB97,Synthèse!I94&lt;&gt;'Investissement PER'!AC97),"Les montants répartis ne correspondent pas aux montants de prime de partage de la valeur et d'abondement dans l'onglet 'Investissement PER'",IF(E94&lt;&gt;'Investissement PER'!AB97,"Le montant réparti en prime de partage de la valeur ne correspond pas au montant total de PPV indiqué dans l'onglet 'Investissement PER'",IF(I94&lt;&gt;'Investissement PER'!AC97,"Le montant réparti ne correspond pas au montant total d'abondement indiqué dans l'onglet 'Investissement PER’","")))</f>
        <v/>
      </c>
    </row>
    <row r="95" spans="1:14" x14ac:dyDescent="0.25">
      <c r="A95" s="56">
        <f>'Investissement PEE'!D98</f>
        <v>0</v>
      </c>
      <c r="B95" s="29">
        <f>'Investissement PEE'!F98</f>
        <v>0</v>
      </c>
      <c r="C95" s="46">
        <f>'Investissement PEE'!H98</f>
        <v>0</v>
      </c>
      <c r="D95" s="54">
        <f>SUM('Investissement PEE'!AF98+'Investissement PEE'!AI98+'Investissement PEE'!AL98+'Investissement PEE'!AO98+'Investissement PEE'!AR98+'Investissement PEE'!AU98+'Investissement PEE'!AX98+'Investissement PEE'!BA98+'Investissement PEE'!BD98+'Investissement PEE'!BG98+'Investissement PEE'!BJ98+'Investissement PEE'!BM98)</f>
        <v>0</v>
      </c>
      <c r="E95" s="47">
        <f>SUM('Investissement PER'!AI98+'Investissement PER'!AL98+'Investissement PER'!AO98+'Investissement PER'!AR99+'Investissement PER'!AU98+'Investissement PER'!AX98+'Investissement PER'!BA98+'Investissement PER'!BD98+'Investissement PER'!BG98+'Investissement PER'!BJ98+'Investissement PER'!BM98+'Investissement PER'!BP98+'Investissement PER'!AF98)</f>
        <v>0</v>
      </c>
      <c r="F95" s="169">
        <f t="shared" si="3"/>
        <v>0</v>
      </c>
      <c r="H95" s="45">
        <f>'Investissement PEE'!AG98+'Investissement PEE'!AJ98+'Investissement PEE'!AM98+'Investissement PEE'!AP98+'Investissement PEE'!AS98+'Investissement PEE'!AV98+'Investissement PEE'!AY98+'Investissement PEE'!BB98+'Investissement PEE'!BE98+'Investissement PEE'!BH98+'Investissement PEE'!BK98+'Investissement PEE'!BN98</f>
        <v>0</v>
      </c>
      <c r="I95" s="48">
        <f>'Investissement PER'!BE98+'Investissement PER'!BB98+'Investissement PER'!AY98+'Investissement PER'!AV98+'Investissement PER'!AS99+'Investissement PER'!AP98+'Investissement PER'!AM98+'Investissement PER'!AJ98+'Investissement PER'!BH98+'Investissement PER'!BK98+'Investissement PER'!BN98+'Investissement PER'!BQ98+'Investissement PER'!AG98</f>
        <v>0</v>
      </c>
      <c r="J95" s="170">
        <f t="shared" si="4"/>
        <v>0</v>
      </c>
      <c r="L95" s="168">
        <f t="shared" si="5"/>
        <v>0</v>
      </c>
      <c r="M95" s="55" t="str">
        <f>IF(AND(D95&lt;&gt;'Investissement PEE'!AB98,Synthèse!H95&lt;&gt;'Investissement PEE'!AC98),"Les montants répartis ne correspondent pas aux montants de prime de partage de la valeur et d'abondement dans l'onglet 'Investissement PEE'",IF(D95&lt;&gt;'Investissement PEE'!AB98,"Le montant réparti en prime de partage de la valeur ne correspond pas au montant total de PPV indiqué dans l'onglet 'Investissement PEE'",IF(H95&lt;&gt;'Investissement PEE'!AC98,"Le montant réparti ne correspond pas au montant total d'abondement indiqué dans l'onglet 'PEE'","")))</f>
        <v/>
      </c>
      <c r="N95" s="82" t="str">
        <f>IF(AND(E95&lt;&gt;'Investissement PER'!AB98,Synthèse!I95&lt;&gt;'Investissement PER'!AC98),"Les montants répartis ne correspondent pas aux montants de prime de partage de la valeur et d'abondement dans l'onglet 'Investissement PER'",IF(E95&lt;&gt;'Investissement PER'!AB98,"Le montant réparti en prime de partage de la valeur ne correspond pas au montant total de PPV indiqué dans l'onglet 'Investissement PER'",IF(I95&lt;&gt;'Investissement PER'!AC98,"Le montant réparti ne correspond pas au montant total d'abondement indiqué dans l'onglet 'Investissement PER’","")))</f>
        <v/>
      </c>
    </row>
    <row r="96" spans="1:14" x14ac:dyDescent="0.25">
      <c r="A96" s="56">
        <f>'Investissement PEE'!D99</f>
        <v>0</v>
      </c>
      <c r="B96" s="29">
        <f>'Investissement PEE'!F99</f>
        <v>0</v>
      </c>
      <c r="C96" s="46">
        <f>'Investissement PEE'!H99</f>
        <v>0</v>
      </c>
      <c r="D96" s="54">
        <f>SUM('Investissement PEE'!AF99+'Investissement PEE'!AI99+'Investissement PEE'!AL99+'Investissement PEE'!AO99+'Investissement PEE'!AR99+'Investissement PEE'!AU99+'Investissement PEE'!AX99+'Investissement PEE'!BA99+'Investissement PEE'!BD99+'Investissement PEE'!BG99+'Investissement PEE'!BJ99+'Investissement PEE'!BM99)</f>
        <v>0</v>
      </c>
      <c r="E96" s="47">
        <f>SUM('Investissement PER'!AI99+'Investissement PER'!AL99+'Investissement PER'!AO99+'Investissement PER'!AR100+'Investissement PER'!AU99+'Investissement PER'!AX99+'Investissement PER'!BA99+'Investissement PER'!BD99+'Investissement PER'!BG99+'Investissement PER'!BJ99+'Investissement PER'!BM99+'Investissement PER'!BP99+'Investissement PER'!AF99)</f>
        <v>0</v>
      </c>
      <c r="F96" s="169">
        <f t="shared" si="3"/>
        <v>0</v>
      </c>
      <c r="H96" s="45">
        <f>'Investissement PEE'!AG99+'Investissement PEE'!AJ99+'Investissement PEE'!AM99+'Investissement PEE'!AP99+'Investissement PEE'!AS99+'Investissement PEE'!AV99+'Investissement PEE'!AY99+'Investissement PEE'!BB99+'Investissement PEE'!BE99+'Investissement PEE'!BH99+'Investissement PEE'!BK99+'Investissement PEE'!BN99</f>
        <v>0</v>
      </c>
      <c r="I96" s="48">
        <f>'Investissement PER'!BE99+'Investissement PER'!BB99+'Investissement PER'!AY99+'Investissement PER'!AV99+'Investissement PER'!AS100+'Investissement PER'!AP99+'Investissement PER'!AM99+'Investissement PER'!AJ99+'Investissement PER'!BH99+'Investissement PER'!BK99+'Investissement PER'!BN99+'Investissement PER'!BQ99+'Investissement PER'!AG99</f>
        <v>0</v>
      </c>
      <c r="J96" s="170">
        <f t="shared" si="4"/>
        <v>0</v>
      </c>
      <c r="L96" s="168">
        <f t="shared" si="5"/>
        <v>0</v>
      </c>
      <c r="M96" s="55" t="str">
        <f>IF(AND(D96&lt;&gt;'Investissement PEE'!AB99,Synthèse!H96&lt;&gt;'Investissement PEE'!AC99),"Les montants répartis ne correspondent pas aux montants de prime de partage de la valeur et d'abondement dans l'onglet 'Investissement PEE'",IF(D96&lt;&gt;'Investissement PEE'!AB99,"Le montant réparti en prime de partage de la valeur ne correspond pas au montant total de PPV indiqué dans l'onglet 'Investissement PEE'",IF(H96&lt;&gt;'Investissement PEE'!AC99,"Le montant réparti ne correspond pas au montant total d'abondement indiqué dans l'onglet 'PEE'","")))</f>
        <v/>
      </c>
      <c r="N96" s="82" t="str">
        <f>IF(AND(E96&lt;&gt;'Investissement PER'!AB99,Synthèse!I96&lt;&gt;'Investissement PER'!AC99),"Les montants répartis ne correspondent pas aux montants de prime de partage de la valeur et d'abondement dans l'onglet 'Investissement PER'",IF(E96&lt;&gt;'Investissement PER'!AB99,"Le montant réparti en prime de partage de la valeur ne correspond pas au montant total de PPV indiqué dans l'onglet 'Investissement PER'",IF(I96&lt;&gt;'Investissement PER'!AC99,"Le montant réparti ne correspond pas au montant total d'abondement indiqué dans l'onglet 'Investissement PER’","")))</f>
        <v/>
      </c>
    </row>
    <row r="97" spans="1:14" x14ac:dyDescent="0.25">
      <c r="A97" s="56">
        <f>'Investissement PEE'!D100</f>
        <v>0</v>
      </c>
      <c r="B97" s="29">
        <f>'Investissement PEE'!F100</f>
        <v>0</v>
      </c>
      <c r="C97" s="46">
        <f>'Investissement PEE'!H100</f>
        <v>0</v>
      </c>
      <c r="D97" s="54">
        <f>SUM('Investissement PEE'!AF100+'Investissement PEE'!AI100+'Investissement PEE'!AL100+'Investissement PEE'!AO100+'Investissement PEE'!AR100+'Investissement PEE'!AU100+'Investissement PEE'!AX100+'Investissement PEE'!BA100+'Investissement PEE'!BD100+'Investissement PEE'!BG100+'Investissement PEE'!BJ100+'Investissement PEE'!BM100)</f>
        <v>0</v>
      </c>
      <c r="E97" s="47">
        <f>SUM('Investissement PER'!AI100+'Investissement PER'!AL100+'Investissement PER'!AO100+'Investissement PER'!AR101+'Investissement PER'!AU100+'Investissement PER'!AX100+'Investissement PER'!BA100+'Investissement PER'!BD100+'Investissement PER'!BG100+'Investissement PER'!BJ100+'Investissement PER'!BM100+'Investissement PER'!BP100+'Investissement PER'!AF100)</f>
        <v>0</v>
      </c>
      <c r="F97" s="169">
        <f t="shared" si="3"/>
        <v>0</v>
      </c>
      <c r="H97" s="45">
        <f>'Investissement PEE'!AG100+'Investissement PEE'!AJ100+'Investissement PEE'!AM100+'Investissement PEE'!AP100+'Investissement PEE'!AS100+'Investissement PEE'!AV100+'Investissement PEE'!AY100+'Investissement PEE'!BB100+'Investissement PEE'!BE100+'Investissement PEE'!BH100+'Investissement PEE'!BK100+'Investissement PEE'!BN100</f>
        <v>0</v>
      </c>
      <c r="I97" s="48">
        <f>'Investissement PER'!BE100+'Investissement PER'!BB100+'Investissement PER'!AY100+'Investissement PER'!AV100+'Investissement PER'!AS101+'Investissement PER'!AP100+'Investissement PER'!AM100+'Investissement PER'!AJ100+'Investissement PER'!BH100+'Investissement PER'!BK100+'Investissement PER'!BN100+'Investissement PER'!BQ100+'Investissement PER'!AG100</f>
        <v>0</v>
      </c>
      <c r="J97" s="170">
        <f t="shared" si="4"/>
        <v>0</v>
      </c>
      <c r="L97" s="168">
        <f t="shared" si="5"/>
        <v>0</v>
      </c>
      <c r="M97" s="55" t="str">
        <f>IF(AND(D97&lt;&gt;'Investissement PEE'!AB100,Synthèse!H97&lt;&gt;'Investissement PEE'!AC100),"Les montants répartis ne correspondent pas aux montants de prime de partage de la valeur et d'abondement dans l'onglet 'Investissement PEE'",IF(D97&lt;&gt;'Investissement PEE'!AB100,"Le montant réparti en prime de partage de la valeur ne correspond pas au montant total de PPV indiqué dans l'onglet 'Investissement PEE'",IF(H97&lt;&gt;'Investissement PEE'!AC100,"Le montant réparti ne correspond pas au montant total d'abondement indiqué dans l'onglet 'PEE'","")))</f>
        <v/>
      </c>
      <c r="N97" s="82" t="str">
        <f>IF(AND(E97&lt;&gt;'Investissement PER'!AB100,Synthèse!I97&lt;&gt;'Investissement PER'!AC100),"Les montants répartis ne correspondent pas aux montants de prime de partage de la valeur et d'abondement dans l'onglet 'Investissement PER'",IF(E97&lt;&gt;'Investissement PER'!AB100,"Le montant réparti en prime de partage de la valeur ne correspond pas au montant total de PPV indiqué dans l'onglet 'Investissement PER'",IF(I97&lt;&gt;'Investissement PER'!AC100,"Le montant réparti ne correspond pas au montant total d'abondement indiqué dans l'onglet 'Investissement PER’","")))</f>
        <v/>
      </c>
    </row>
    <row r="98" spans="1:14" x14ac:dyDescent="0.25">
      <c r="A98" s="56">
        <f>'Investissement PEE'!D101</f>
        <v>0</v>
      </c>
      <c r="B98" s="29">
        <f>'Investissement PEE'!F101</f>
        <v>0</v>
      </c>
      <c r="C98" s="46">
        <f>'Investissement PEE'!H101</f>
        <v>0</v>
      </c>
      <c r="D98" s="54">
        <f>SUM('Investissement PEE'!AF101+'Investissement PEE'!AI101+'Investissement PEE'!AL101+'Investissement PEE'!AO101+'Investissement PEE'!AR101+'Investissement PEE'!AU101+'Investissement PEE'!AX101+'Investissement PEE'!BA101+'Investissement PEE'!BD101+'Investissement PEE'!BG101+'Investissement PEE'!BJ101+'Investissement PEE'!BM101)</f>
        <v>0</v>
      </c>
      <c r="E98" s="47">
        <f>SUM('Investissement PER'!AI101+'Investissement PER'!AL101+'Investissement PER'!AO101+'Investissement PER'!AR102+'Investissement PER'!AU101+'Investissement PER'!AX101+'Investissement PER'!BA101+'Investissement PER'!BD101+'Investissement PER'!BG101+'Investissement PER'!BJ101+'Investissement PER'!BM101+'Investissement PER'!BP101+'Investissement PER'!AF101)</f>
        <v>0</v>
      </c>
      <c r="F98" s="169">
        <f t="shared" si="3"/>
        <v>0</v>
      </c>
      <c r="H98" s="45">
        <f>'Investissement PEE'!AG101+'Investissement PEE'!AJ101+'Investissement PEE'!AM101+'Investissement PEE'!AP101+'Investissement PEE'!AS101+'Investissement PEE'!AV101+'Investissement PEE'!AY101+'Investissement PEE'!BB101+'Investissement PEE'!BE101+'Investissement PEE'!BH101+'Investissement PEE'!BK101+'Investissement PEE'!BN101</f>
        <v>0</v>
      </c>
      <c r="I98" s="48">
        <f>'Investissement PER'!BE101+'Investissement PER'!BB101+'Investissement PER'!AY101+'Investissement PER'!AV101+'Investissement PER'!AS102+'Investissement PER'!AP101+'Investissement PER'!AM101+'Investissement PER'!AJ101+'Investissement PER'!BH101+'Investissement PER'!BK101+'Investissement PER'!BN101+'Investissement PER'!BQ101+'Investissement PER'!AG101</f>
        <v>0</v>
      </c>
      <c r="J98" s="170">
        <f t="shared" si="4"/>
        <v>0</v>
      </c>
      <c r="L98" s="168">
        <f t="shared" si="5"/>
        <v>0</v>
      </c>
      <c r="M98" s="55" t="str">
        <f>IF(AND(D98&lt;&gt;'Investissement PEE'!AB101,Synthèse!H98&lt;&gt;'Investissement PEE'!AC101),"Les montants répartis ne correspondent pas aux montants de prime de partage de la valeur et d'abondement dans l'onglet 'Investissement PEE'",IF(D98&lt;&gt;'Investissement PEE'!AB101,"Le montant réparti en prime de partage de la valeur ne correspond pas au montant total de PPV indiqué dans l'onglet 'Investissement PEE'",IF(H98&lt;&gt;'Investissement PEE'!AC101,"Le montant réparti ne correspond pas au montant total d'abondement indiqué dans l'onglet 'PEE'","")))</f>
        <v/>
      </c>
      <c r="N98" s="82" t="str">
        <f>IF(AND(E98&lt;&gt;'Investissement PER'!AB101,Synthèse!I98&lt;&gt;'Investissement PER'!AC101),"Les montants répartis ne correspondent pas aux montants de prime de partage de la valeur et d'abondement dans l'onglet 'Investissement PER'",IF(E98&lt;&gt;'Investissement PER'!AB101,"Le montant réparti en prime de partage de la valeur ne correspond pas au montant total de PPV indiqué dans l'onglet 'Investissement PER'",IF(I98&lt;&gt;'Investissement PER'!AC101,"Le montant réparti ne correspond pas au montant total d'abondement indiqué dans l'onglet 'Investissement PER’","")))</f>
        <v/>
      </c>
    </row>
    <row r="99" spans="1:14" x14ac:dyDescent="0.25">
      <c r="A99" s="56">
        <f>'Investissement PEE'!D102</f>
        <v>0</v>
      </c>
      <c r="B99" s="29">
        <f>'Investissement PEE'!F102</f>
        <v>0</v>
      </c>
      <c r="C99" s="46">
        <f>'Investissement PEE'!H102</f>
        <v>0</v>
      </c>
      <c r="D99" s="54">
        <f>SUM('Investissement PEE'!AF102+'Investissement PEE'!AI102+'Investissement PEE'!AL102+'Investissement PEE'!AO102+'Investissement PEE'!AR102+'Investissement PEE'!AU102+'Investissement PEE'!AX102+'Investissement PEE'!BA102+'Investissement PEE'!BD102+'Investissement PEE'!BG102+'Investissement PEE'!BJ102+'Investissement PEE'!BM102)</f>
        <v>0</v>
      </c>
      <c r="E99" s="47">
        <f>SUM('Investissement PER'!AI102+'Investissement PER'!AL102+'Investissement PER'!AO102+'Investissement PER'!AR103+'Investissement PER'!AU102+'Investissement PER'!AX102+'Investissement PER'!BA102+'Investissement PER'!BD102+'Investissement PER'!BG102+'Investissement PER'!BJ102+'Investissement PER'!BM102+'Investissement PER'!BP102+'Investissement PER'!AF102)</f>
        <v>0</v>
      </c>
      <c r="F99" s="169">
        <f t="shared" si="3"/>
        <v>0</v>
      </c>
      <c r="H99" s="45">
        <f>'Investissement PEE'!AG102+'Investissement PEE'!AJ102+'Investissement PEE'!AM102+'Investissement PEE'!AP102+'Investissement PEE'!AS102+'Investissement PEE'!AV102+'Investissement PEE'!AY102+'Investissement PEE'!BB102+'Investissement PEE'!BE102+'Investissement PEE'!BH102+'Investissement PEE'!BK102+'Investissement PEE'!BN102</f>
        <v>0</v>
      </c>
      <c r="I99" s="48">
        <f>'Investissement PER'!BE102+'Investissement PER'!BB102+'Investissement PER'!AY102+'Investissement PER'!AV102+'Investissement PER'!AS103+'Investissement PER'!AP102+'Investissement PER'!AM102+'Investissement PER'!AJ102+'Investissement PER'!BH102+'Investissement PER'!BK102+'Investissement PER'!BN102+'Investissement PER'!BQ102+'Investissement PER'!AG102</f>
        <v>0</v>
      </c>
      <c r="J99" s="170">
        <f t="shared" si="4"/>
        <v>0</v>
      </c>
      <c r="L99" s="168">
        <f t="shared" si="5"/>
        <v>0</v>
      </c>
      <c r="M99" s="55" t="str">
        <f>IF(AND(D99&lt;&gt;'Investissement PEE'!AB102,Synthèse!H99&lt;&gt;'Investissement PEE'!AC102),"Les montants répartis ne correspondent pas aux montants de prime de partage de la valeur et d'abondement dans l'onglet 'Investissement PEE'",IF(D99&lt;&gt;'Investissement PEE'!AB102,"Le montant réparti en prime de partage de la valeur ne correspond pas au montant total de PPV indiqué dans l'onglet 'Investissement PEE'",IF(H99&lt;&gt;'Investissement PEE'!AC102,"Le montant réparti ne correspond pas au montant total d'abondement indiqué dans l'onglet 'PEE'","")))</f>
        <v/>
      </c>
      <c r="N99" s="82" t="str">
        <f>IF(AND(E99&lt;&gt;'Investissement PER'!AB102,Synthèse!I99&lt;&gt;'Investissement PER'!AC102),"Les montants répartis ne correspondent pas aux montants de prime de partage de la valeur et d'abondement dans l'onglet 'Investissement PER'",IF(E99&lt;&gt;'Investissement PER'!AB102,"Le montant réparti en prime de partage de la valeur ne correspond pas au montant total de PPV indiqué dans l'onglet 'Investissement PER'",IF(I99&lt;&gt;'Investissement PER'!AC102,"Le montant réparti ne correspond pas au montant total d'abondement indiqué dans l'onglet 'Investissement PER’","")))</f>
        <v/>
      </c>
    </row>
    <row r="100" spans="1:14" x14ac:dyDescent="0.25">
      <c r="A100" s="56">
        <f>'Investissement PEE'!D103</f>
        <v>0</v>
      </c>
      <c r="B100" s="29">
        <f>'Investissement PEE'!F103</f>
        <v>0</v>
      </c>
      <c r="C100" s="46">
        <f>'Investissement PEE'!H103</f>
        <v>0</v>
      </c>
      <c r="D100" s="54">
        <f>SUM('Investissement PEE'!AF103+'Investissement PEE'!AI103+'Investissement PEE'!AL103+'Investissement PEE'!AO103+'Investissement PEE'!AR103+'Investissement PEE'!AU103+'Investissement PEE'!AX103+'Investissement PEE'!BA103+'Investissement PEE'!BD103+'Investissement PEE'!BG103+'Investissement PEE'!BJ103+'Investissement PEE'!BM103)</f>
        <v>0</v>
      </c>
      <c r="E100" s="47">
        <f>SUM('Investissement PER'!AI103+'Investissement PER'!AL103+'Investissement PER'!AO103+'Investissement PER'!AR104+'Investissement PER'!AU103+'Investissement PER'!AX103+'Investissement PER'!BA103+'Investissement PER'!BD103+'Investissement PER'!BG103+'Investissement PER'!BJ103+'Investissement PER'!BM103+'Investissement PER'!BP103+'Investissement PER'!AF103)</f>
        <v>0</v>
      </c>
      <c r="F100" s="169">
        <f t="shared" si="3"/>
        <v>0</v>
      </c>
      <c r="H100" s="45">
        <f>'Investissement PEE'!AG103+'Investissement PEE'!AJ103+'Investissement PEE'!AM103+'Investissement PEE'!AP103+'Investissement PEE'!AS103+'Investissement PEE'!AV103+'Investissement PEE'!AY103+'Investissement PEE'!BB103+'Investissement PEE'!BE103+'Investissement PEE'!BH103+'Investissement PEE'!BK103+'Investissement PEE'!BN103</f>
        <v>0</v>
      </c>
      <c r="I100" s="48">
        <f>'Investissement PER'!BE103+'Investissement PER'!BB103+'Investissement PER'!AY103+'Investissement PER'!AV103+'Investissement PER'!AS104+'Investissement PER'!AP103+'Investissement PER'!AM103+'Investissement PER'!AJ103+'Investissement PER'!BH103+'Investissement PER'!BK103+'Investissement PER'!BN103+'Investissement PER'!BQ103+'Investissement PER'!AG103</f>
        <v>0</v>
      </c>
      <c r="J100" s="170">
        <f t="shared" si="4"/>
        <v>0</v>
      </c>
      <c r="L100" s="168">
        <f t="shared" si="5"/>
        <v>0</v>
      </c>
      <c r="M100" s="55" t="str">
        <f>IF(AND(D100&lt;&gt;'Investissement PEE'!AB103,Synthèse!H100&lt;&gt;'Investissement PEE'!AC103),"Les montants répartis ne correspondent pas aux montants de prime de partage de la valeur et d'abondement dans l'onglet 'Investissement PEE'",IF(D100&lt;&gt;'Investissement PEE'!AB103,"Le montant réparti en prime de partage de la valeur ne correspond pas au montant total de PPV indiqué dans l'onglet 'Investissement PEE'",IF(H100&lt;&gt;'Investissement PEE'!AC103,"Le montant réparti ne correspond pas au montant total d'abondement indiqué dans l'onglet 'PEE'","")))</f>
        <v/>
      </c>
      <c r="N100" s="82" t="str">
        <f>IF(AND(E100&lt;&gt;'Investissement PER'!AB103,Synthèse!I100&lt;&gt;'Investissement PER'!AC103),"Les montants répartis ne correspondent pas aux montants de prime de partage de la valeur et d'abondement dans l'onglet 'Investissement PER'",IF(E100&lt;&gt;'Investissement PER'!AB103,"Le montant réparti en prime de partage de la valeur ne correspond pas au montant total de PPV indiqué dans l'onglet 'Investissement PER'",IF(I100&lt;&gt;'Investissement PER'!AC103,"Le montant réparti ne correspond pas au montant total d'abondement indiqué dans l'onglet 'Investissement PER’","")))</f>
        <v/>
      </c>
    </row>
    <row r="101" spans="1:14" x14ac:dyDescent="0.25">
      <c r="A101" s="56">
        <f>'Investissement PEE'!D104</f>
        <v>0</v>
      </c>
      <c r="B101" s="29">
        <f>'Investissement PEE'!F104</f>
        <v>0</v>
      </c>
      <c r="C101" s="46">
        <f>'Investissement PEE'!H104</f>
        <v>0</v>
      </c>
      <c r="D101" s="54">
        <f>SUM('Investissement PEE'!AF104+'Investissement PEE'!AI104+'Investissement PEE'!AL104+'Investissement PEE'!AO104+'Investissement PEE'!AR104+'Investissement PEE'!AU104+'Investissement PEE'!AX104+'Investissement PEE'!BA104+'Investissement PEE'!BD104+'Investissement PEE'!BG104+'Investissement PEE'!BJ104+'Investissement PEE'!BM104)</f>
        <v>0</v>
      </c>
      <c r="E101" s="47">
        <f>SUM('Investissement PER'!AI104+'Investissement PER'!AL104+'Investissement PER'!AO104+'Investissement PER'!AR105+'Investissement PER'!AU104+'Investissement PER'!AX104+'Investissement PER'!BA104+'Investissement PER'!BD104+'Investissement PER'!BG104+'Investissement PER'!BJ104+'Investissement PER'!BM104+'Investissement PER'!BP104+'Investissement PER'!AF104)</f>
        <v>0</v>
      </c>
      <c r="F101" s="169">
        <f t="shared" si="3"/>
        <v>0</v>
      </c>
      <c r="H101" s="45">
        <f>'Investissement PEE'!AG104+'Investissement PEE'!AJ104+'Investissement PEE'!AM104+'Investissement PEE'!AP104+'Investissement PEE'!AS104+'Investissement PEE'!AV104+'Investissement PEE'!AY104+'Investissement PEE'!BB104+'Investissement PEE'!BE104+'Investissement PEE'!BH104+'Investissement PEE'!BK104+'Investissement PEE'!BN104</f>
        <v>0</v>
      </c>
      <c r="I101" s="48">
        <f>'Investissement PER'!BE104+'Investissement PER'!BB104+'Investissement PER'!AY104+'Investissement PER'!AV104+'Investissement PER'!AS105+'Investissement PER'!AP104+'Investissement PER'!AM104+'Investissement PER'!AJ104+'Investissement PER'!BH104+'Investissement PER'!BK104+'Investissement PER'!BN104+'Investissement PER'!BQ104+'Investissement PER'!AG104</f>
        <v>0</v>
      </c>
      <c r="J101" s="170">
        <f t="shared" si="4"/>
        <v>0</v>
      </c>
      <c r="L101" s="168">
        <f t="shared" si="5"/>
        <v>0</v>
      </c>
      <c r="M101" s="55" t="str">
        <f>IF(AND(D101&lt;&gt;'Investissement PEE'!AB104,Synthèse!H101&lt;&gt;'Investissement PEE'!AC104),"Les montants répartis ne correspondent pas aux montants de prime de partage de la valeur et d'abondement dans l'onglet 'Investissement PEE'",IF(D101&lt;&gt;'Investissement PEE'!AB104,"Le montant réparti en prime de partage de la valeur ne correspond pas au montant total de PPV indiqué dans l'onglet 'Investissement PEE'",IF(H101&lt;&gt;'Investissement PEE'!AC104,"Le montant réparti ne correspond pas au montant total d'abondement indiqué dans l'onglet 'PEE'","")))</f>
        <v/>
      </c>
      <c r="N101" s="82" t="str">
        <f>IF(AND(E101&lt;&gt;'Investissement PER'!AB104,Synthèse!I101&lt;&gt;'Investissement PER'!AC104),"Les montants répartis ne correspondent pas aux montants de prime de partage de la valeur et d'abondement dans l'onglet 'Investissement PER'",IF(E101&lt;&gt;'Investissement PER'!AB104,"Le montant réparti en prime de partage de la valeur ne correspond pas au montant total de PPV indiqué dans l'onglet 'Investissement PER'",IF(I101&lt;&gt;'Investissement PER'!AC104,"Le montant réparti ne correspond pas au montant total d'abondement indiqué dans l'onglet 'Investissement PER’","")))</f>
        <v/>
      </c>
    </row>
    <row r="102" spans="1:14" x14ac:dyDescent="0.25">
      <c r="A102" s="56">
        <f>'Investissement PEE'!D105</f>
        <v>0</v>
      </c>
      <c r="B102" s="29">
        <f>'Investissement PEE'!F105</f>
        <v>0</v>
      </c>
      <c r="C102" s="46">
        <f>'Investissement PEE'!H105</f>
        <v>0</v>
      </c>
      <c r="D102" s="54">
        <f>SUM('Investissement PEE'!AF105+'Investissement PEE'!AI105+'Investissement PEE'!AL105+'Investissement PEE'!AO105+'Investissement PEE'!AR105+'Investissement PEE'!AU105+'Investissement PEE'!AX105+'Investissement PEE'!BA105+'Investissement PEE'!BD105+'Investissement PEE'!BG105+'Investissement PEE'!BJ105+'Investissement PEE'!BM105)</f>
        <v>0</v>
      </c>
      <c r="E102" s="47">
        <f>SUM('Investissement PER'!AI105+'Investissement PER'!AL105+'Investissement PER'!AO105+'Investissement PER'!AR106+'Investissement PER'!AU105+'Investissement PER'!AX105+'Investissement PER'!BA105+'Investissement PER'!BD105+'Investissement PER'!BG105+'Investissement PER'!BJ105+'Investissement PER'!BM105+'Investissement PER'!BP105+'Investissement PER'!AF105)</f>
        <v>0</v>
      </c>
      <c r="F102" s="169">
        <f t="shared" ref="F102:F165" si="6">D102+E102</f>
        <v>0</v>
      </c>
      <c r="H102" s="45">
        <f>'Investissement PEE'!AG105+'Investissement PEE'!AJ105+'Investissement PEE'!AM105+'Investissement PEE'!AP105+'Investissement PEE'!AS105+'Investissement PEE'!AV105+'Investissement PEE'!AY105+'Investissement PEE'!BB105+'Investissement PEE'!BE105+'Investissement PEE'!BH105+'Investissement PEE'!BK105+'Investissement PEE'!BN105</f>
        <v>0</v>
      </c>
      <c r="I102" s="48">
        <f>'Investissement PER'!BE105+'Investissement PER'!BB105+'Investissement PER'!AY105+'Investissement PER'!AV105+'Investissement PER'!AS106+'Investissement PER'!AP105+'Investissement PER'!AM105+'Investissement PER'!AJ105+'Investissement PER'!BH105+'Investissement PER'!BK105+'Investissement PER'!BN105+'Investissement PER'!BQ105+'Investissement PER'!AG105</f>
        <v>0</v>
      </c>
      <c r="J102" s="170">
        <f t="shared" ref="J102:J165" si="7">H102+I102</f>
        <v>0</v>
      </c>
      <c r="L102" s="168">
        <f t="shared" ref="L102:L165" si="8">F102+J102</f>
        <v>0</v>
      </c>
      <c r="M102" s="55" t="str">
        <f>IF(AND(D102&lt;&gt;'Investissement PEE'!AB105,Synthèse!H102&lt;&gt;'Investissement PEE'!AC105),"Les montants répartis ne correspondent pas aux montants de prime de partage de la valeur et d'abondement dans l'onglet 'Investissement PEE'",IF(D102&lt;&gt;'Investissement PEE'!AB105,"Le montant réparti en prime de partage de la valeur ne correspond pas au montant total de PPV indiqué dans l'onglet 'Investissement PEE'",IF(H102&lt;&gt;'Investissement PEE'!AC105,"Le montant réparti ne correspond pas au montant total d'abondement indiqué dans l'onglet 'PEE'","")))</f>
        <v/>
      </c>
      <c r="N102" s="82" t="str">
        <f>IF(AND(E102&lt;&gt;'Investissement PER'!AB105,Synthèse!I102&lt;&gt;'Investissement PER'!AC105),"Les montants répartis ne correspondent pas aux montants de prime de partage de la valeur et d'abondement dans l'onglet 'Investissement PER'",IF(E102&lt;&gt;'Investissement PER'!AB105,"Le montant réparti en prime de partage de la valeur ne correspond pas au montant total de PPV indiqué dans l'onglet 'Investissement PER'",IF(I102&lt;&gt;'Investissement PER'!AC105,"Le montant réparti ne correspond pas au montant total d'abondement indiqué dans l'onglet 'Investissement PER’","")))</f>
        <v/>
      </c>
    </row>
    <row r="103" spans="1:14" x14ac:dyDescent="0.25">
      <c r="A103" s="56">
        <f>'Investissement PEE'!D106</f>
        <v>0</v>
      </c>
      <c r="B103" s="29">
        <f>'Investissement PEE'!F106</f>
        <v>0</v>
      </c>
      <c r="C103" s="46">
        <f>'Investissement PEE'!H106</f>
        <v>0</v>
      </c>
      <c r="D103" s="54">
        <f>SUM('Investissement PEE'!AF106+'Investissement PEE'!AI106+'Investissement PEE'!AL106+'Investissement PEE'!AO106+'Investissement PEE'!AR106+'Investissement PEE'!AU106+'Investissement PEE'!AX106+'Investissement PEE'!BA106+'Investissement PEE'!BD106+'Investissement PEE'!BG106+'Investissement PEE'!BJ106+'Investissement PEE'!BM106)</f>
        <v>0</v>
      </c>
      <c r="E103" s="47">
        <f>SUM('Investissement PER'!AI106+'Investissement PER'!AL106+'Investissement PER'!AO106+'Investissement PER'!AR107+'Investissement PER'!AU106+'Investissement PER'!AX106+'Investissement PER'!BA106+'Investissement PER'!BD106+'Investissement PER'!BG106+'Investissement PER'!BJ106+'Investissement PER'!BM106+'Investissement PER'!BP106+'Investissement PER'!AF106)</f>
        <v>0</v>
      </c>
      <c r="F103" s="169">
        <f t="shared" si="6"/>
        <v>0</v>
      </c>
      <c r="H103" s="45">
        <f>'Investissement PEE'!AG106+'Investissement PEE'!AJ106+'Investissement PEE'!AM106+'Investissement PEE'!AP106+'Investissement PEE'!AS106+'Investissement PEE'!AV106+'Investissement PEE'!AY106+'Investissement PEE'!BB106+'Investissement PEE'!BE106+'Investissement PEE'!BH106+'Investissement PEE'!BK106+'Investissement PEE'!BN106</f>
        <v>0</v>
      </c>
      <c r="I103" s="48">
        <f>'Investissement PER'!BE106+'Investissement PER'!BB106+'Investissement PER'!AY106+'Investissement PER'!AV106+'Investissement PER'!AS107+'Investissement PER'!AP106+'Investissement PER'!AM106+'Investissement PER'!AJ106+'Investissement PER'!BH106+'Investissement PER'!BK106+'Investissement PER'!BN106+'Investissement PER'!BQ106+'Investissement PER'!AG106</f>
        <v>0</v>
      </c>
      <c r="J103" s="170">
        <f t="shared" si="7"/>
        <v>0</v>
      </c>
      <c r="L103" s="168">
        <f t="shared" si="8"/>
        <v>0</v>
      </c>
      <c r="M103" s="55" t="str">
        <f>IF(AND(D103&lt;&gt;'Investissement PEE'!AB106,Synthèse!H103&lt;&gt;'Investissement PEE'!AC106),"Les montants répartis ne correspondent pas aux montants de prime de partage de la valeur et d'abondement dans l'onglet 'Investissement PEE'",IF(D103&lt;&gt;'Investissement PEE'!AB106,"Le montant réparti en prime de partage de la valeur ne correspond pas au montant total de PPV indiqué dans l'onglet 'Investissement PEE'",IF(H103&lt;&gt;'Investissement PEE'!AC106,"Le montant réparti ne correspond pas au montant total d'abondement indiqué dans l'onglet 'PEE'","")))</f>
        <v/>
      </c>
      <c r="N103" s="82" t="str">
        <f>IF(AND(E103&lt;&gt;'Investissement PER'!AB106,Synthèse!I103&lt;&gt;'Investissement PER'!AC106),"Les montants répartis ne correspondent pas aux montants de prime de partage de la valeur et d'abondement dans l'onglet 'Investissement PER'",IF(E103&lt;&gt;'Investissement PER'!AB106,"Le montant réparti en prime de partage de la valeur ne correspond pas au montant total de PPV indiqué dans l'onglet 'Investissement PER'",IF(I103&lt;&gt;'Investissement PER'!AC106,"Le montant réparti ne correspond pas au montant total d'abondement indiqué dans l'onglet 'Investissement PER’","")))</f>
        <v/>
      </c>
    </row>
    <row r="104" spans="1:14" x14ac:dyDescent="0.25">
      <c r="A104" s="56">
        <f>'Investissement PEE'!D107</f>
        <v>0</v>
      </c>
      <c r="B104" s="29">
        <f>'Investissement PEE'!F107</f>
        <v>0</v>
      </c>
      <c r="C104" s="46">
        <f>'Investissement PEE'!H107</f>
        <v>0</v>
      </c>
      <c r="D104" s="54">
        <f>SUM('Investissement PEE'!AF107+'Investissement PEE'!AI107+'Investissement PEE'!AL107+'Investissement PEE'!AO107+'Investissement PEE'!AR107+'Investissement PEE'!AU107+'Investissement PEE'!AX107+'Investissement PEE'!BA107+'Investissement PEE'!BD107+'Investissement PEE'!BG107+'Investissement PEE'!BJ107+'Investissement PEE'!BM107)</f>
        <v>0</v>
      </c>
      <c r="E104" s="47">
        <f>SUM('Investissement PER'!AI107+'Investissement PER'!AL107+'Investissement PER'!AO107+'Investissement PER'!AR108+'Investissement PER'!AU107+'Investissement PER'!AX107+'Investissement PER'!BA107+'Investissement PER'!BD107+'Investissement PER'!BG107+'Investissement PER'!BJ107+'Investissement PER'!BM107+'Investissement PER'!BP107+'Investissement PER'!AF107)</f>
        <v>0</v>
      </c>
      <c r="F104" s="169">
        <f t="shared" si="6"/>
        <v>0</v>
      </c>
      <c r="H104" s="45">
        <f>'Investissement PEE'!AG107+'Investissement PEE'!AJ107+'Investissement PEE'!AM107+'Investissement PEE'!AP107+'Investissement PEE'!AS107+'Investissement PEE'!AV107+'Investissement PEE'!AY107+'Investissement PEE'!BB107+'Investissement PEE'!BE107+'Investissement PEE'!BH107+'Investissement PEE'!BK107+'Investissement PEE'!BN107</f>
        <v>0</v>
      </c>
      <c r="I104" s="48">
        <f>'Investissement PER'!BE107+'Investissement PER'!BB107+'Investissement PER'!AY107+'Investissement PER'!AV107+'Investissement PER'!AS108+'Investissement PER'!AP107+'Investissement PER'!AM107+'Investissement PER'!AJ107+'Investissement PER'!BH107+'Investissement PER'!BK107+'Investissement PER'!BN107+'Investissement PER'!BQ107+'Investissement PER'!AG107</f>
        <v>0</v>
      </c>
      <c r="J104" s="170">
        <f t="shared" si="7"/>
        <v>0</v>
      </c>
      <c r="L104" s="168">
        <f t="shared" si="8"/>
        <v>0</v>
      </c>
      <c r="M104" s="55" t="str">
        <f>IF(AND(D104&lt;&gt;'Investissement PEE'!AB107,Synthèse!H104&lt;&gt;'Investissement PEE'!AC107),"Les montants répartis ne correspondent pas aux montants de prime de partage de la valeur et d'abondement dans l'onglet 'Investissement PEE'",IF(D104&lt;&gt;'Investissement PEE'!AB107,"Le montant réparti en prime de partage de la valeur ne correspond pas au montant total de PPV indiqué dans l'onglet 'Investissement PEE'",IF(H104&lt;&gt;'Investissement PEE'!AC107,"Le montant réparti ne correspond pas au montant total d'abondement indiqué dans l'onglet 'PEE'","")))</f>
        <v/>
      </c>
      <c r="N104" s="82" t="str">
        <f>IF(AND(E104&lt;&gt;'Investissement PER'!AB107,Synthèse!I104&lt;&gt;'Investissement PER'!AC107),"Les montants répartis ne correspondent pas aux montants de prime de partage de la valeur et d'abondement dans l'onglet 'Investissement PER'",IF(E104&lt;&gt;'Investissement PER'!AB107,"Le montant réparti en prime de partage de la valeur ne correspond pas au montant total de PPV indiqué dans l'onglet 'Investissement PER'",IF(I104&lt;&gt;'Investissement PER'!AC107,"Le montant réparti ne correspond pas au montant total d'abondement indiqué dans l'onglet 'Investissement PER’","")))</f>
        <v/>
      </c>
    </row>
    <row r="105" spans="1:14" x14ac:dyDescent="0.25">
      <c r="A105" s="56">
        <f>'Investissement PEE'!D108</f>
        <v>0</v>
      </c>
      <c r="B105" s="29">
        <f>'Investissement PEE'!F108</f>
        <v>0</v>
      </c>
      <c r="C105" s="46">
        <f>'Investissement PEE'!H108</f>
        <v>0</v>
      </c>
      <c r="D105" s="54">
        <f>SUM('Investissement PEE'!AF108+'Investissement PEE'!AI108+'Investissement PEE'!AL108+'Investissement PEE'!AO108+'Investissement PEE'!AR108+'Investissement PEE'!AU108+'Investissement PEE'!AX108+'Investissement PEE'!BA108+'Investissement PEE'!BD108+'Investissement PEE'!BG108+'Investissement PEE'!BJ108+'Investissement PEE'!BM108)</f>
        <v>0</v>
      </c>
      <c r="E105" s="47">
        <f>SUM('Investissement PER'!AI108+'Investissement PER'!AL108+'Investissement PER'!AO108+'Investissement PER'!AR109+'Investissement PER'!AU108+'Investissement PER'!AX108+'Investissement PER'!BA108+'Investissement PER'!BD108+'Investissement PER'!BG108+'Investissement PER'!BJ108+'Investissement PER'!BM108+'Investissement PER'!BP108+'Investissement PER'!AF108)</f>
        <v>0</v>
      </c>
      <c r="F105" s="169">
        <f t="shared" si="6"/>
        <v>0</v>
      </c>
      <c r="H105" s="45">
        <f>'Investissement PEE'!AG108+'Investissement PEE'!AJ108+'Investissement PEE'!AM108+'Investissement PEE'!AP108+'Investissement PEE'!AS108+'Investissement PEE'!AV108+'Investissement PEE'!AY108+'Investissement PEE'!BB108+'Investissement PEE'!BE108+'Investissement PEE'!BH108+'Investissement PEE'!BK108+'Investissement PEE'!BN108</f>
        <v>0</v>
      </c>
      <c r="I105" s="48">
        <f>'Investissement PER'!BE108+'Investissement PER'!BB108+'Investissement PER'!AY108+'Investissement PER'!AV108+'Investissement PER'!AS109+'Investissement PER'!AP108+'Investissement PER'!AM108+'Investissement PER'!AJ108+'Investissement PER'!BH108+'Investissement PER'!BK108+'Investissement PER'!BN108+'Investissement PER'!BQ108+'Investissement PER'!AG108</f>
        <v>0</v>
      </c>
      <c r="J105" s="170">
        <f t="shared" si="7"/>
        <v>0</v>
      </c>
      <c r="L105" s="168">
        <f t="shared" si="8"/>
        <v>0</v>
      </c>
      <c r="M105" s="55" t="str">
        <f>IF(AND(D105&lt;&gt;'Investissement PEE'!AB108,Synthèse!H105&lt;&gt;'Investissement PEE'!AC108),"Les montants répartis ne correspondent pas aux montants de prime de partage de la valeur et d'abondement dans l'onglet 'Investissement PEE'",IF(D105&lt;&gt;'Investissement PEE'!AB108,"Le montant réparti en prime de partage de la valeur ne correspond pas au montant total de PPV indiqué dans l'onglet 'Investissement PEE'",IF(H105&lt;&gt;'Investissement PEE'!AC108,"Le montant réparti ne correspond pas au montant total d'abondement indiqué dans l'onglet 'PEE'","")))</f>
        <v/>
      </c>
      <c r="N105" s="82" t="str">
        <f>IF(AND(E105&lt;&gt;'Investissement PER'!AB108,Synthèse!I105&lt;&gt;'Investissement PER'!AC108),"Les montants répartis ne correspondent pas aux montants de prime de partage de la valeur et d'abondement dans l'onglet 'Investissement PER'",IF(E105&lt;&gt;'Investissement PER'!AB108,"Le montant réparti en prime de partage de la valeur ne correspond pas au montant total de PPV indiqué dans l'onglet 'Investissement PER'",IF(I105&lt;&gt;'Investissement PER'!AC108,"Le montant réparti ne correspond pas au montant total d'abondement indiqué dans l'onglet 'Investissement PER’","")))</f>
        <v/>
      </c>
    </row>
    <row r="106" spans="1:14" x14ac:dyDescent="0.25">
      <c r="A106" s="56">
        <f>'Investissement PEE'!D109</f>
        <v>0</v>
      </c>
      <c r="B106" s="29">
        <f>'Investissement PEE'!F109</f>
        <v>0</v>
      </c>
      <c r="C106" s="46">
        <f>'Investissement PEE'!H109</f>
        <v>0</v>
      </c>
      <c r="D106" s="54">
        <f>SUM('Investissement PEE'!AF109+'Investissement PEE'!AI109+'Investissement PEE'!AL109+'Investissement PEE'!AO109+'Investissement PEE'!AR109+'Investissement PEE'!AU109+'Investissement PEE'!AX109+'Investissement PEE'!BA109+'Investissement PEE'!BD109+'Investissement PEE'!BG109+'Investissement PEE'!BJ109+'Investissement PEE'!BM109)</f>
        <v>0</v>
      </c>
      <c r="E106" s="47">
        <f>SUM('Investissement PER'!AI109+'Investissement PER'!AL109+'Investissement PER'!AO109+'Investissement PER'!AR110+'Investissement PER'!AU109+'Investissement PER'!AX109+'Investissement PER'!BA109+'Investissement PER'!BD109+'Investissement PER'!BG109+'Investissement PER'!BJ109+'Investissement PER'!BM109+'Investissement PER'!BP109+'Investissement PER'!AF109)</f>
        <v>0</v>
      </c>
      <c r="F106" s="169">
        <f t="shared" si="6"/>
        <v>0</v>
      </c>
      <c r="H106" s="45">
        <f>'Investissement PEE'!AG109+'Investissement PEE'!AJ109+'Investissement PEE'!AM109+'Investissement PEE'!AP109+'Investissement PEE'!AS109+'Investissement PEE'!AV109+'Investissement PEE'!AY109+'Investissement PEE'!BB109+'Investissement PEE'!BE109+'Investissement PEE'!BH109+'Investissement PEE'!BK109+'Investissement PEE'!BN109</f>
        <v>0</v>
      </c>
      <c r="I106" s="48">
        <f>'Investissement PER'!BE109+'Investissement PER'!BB109+'Investissement PER'!AY109+'Investissement PER'!AV109+'Investissement PER'!AS110+'Investissement PER'!AP109+'Investissement PER'!AM109+'Investissement PER'!AJ109+'Investissement PER'!BH109+'Investissement PER'!BK109+'Investissement PER'!BN109+'Investissement PER'!BQ109+'Investissement PER'!AG109</f>
        <v>0</v>
      </c>
      <c r="J106" s="170">
        <f t="shared" si="7"/>
        <v>0</v>
      </c>
      <c r="L106" s="168">
        <f t="shared" si="8"/>
        <v>0</v>
      </c>
      <c r="M106" s="55" t="str">
        <f>IF(AND(D106&lt;&gt;'Investissement PEE'!AB109,Synthèse!H106&lt;&gt;'Investissement PEE'!AC109),"Les montants répartis ne correspondent pas aux montants de prime de partage de la valeur et d'abondement dans l'onglet 'Investissement PEE'",IF(D106&lt;&gt;'Investissement PEE'!AB109,"Le montant réparti en prime de partage de la valeur ne correspond pas au montant total de PPV indiqué dans l'onglet 'Investissement PEE'",IF(H106&lt;&gt;'Investissement PEE'!AC109,"Le montant réparti ne correspond pas au montant total d'abondement indiqué dans l'onglet 'PEE'","")))</f>
        <v/>
      </c>
      <c r="N106" s="82" t="str">
        <f>IF(AND(E106&lt;&gt;'Investissement PER'!AB109,Synthèse!I106&lt;&gt;'Investissement PER'!AC109),"Les montants répartis ne correspondent pas aux montants de prime de partage de la valeur et d'abondement dans l'onglet 'Investissement PER'",IF(E106&lt;&gt;'Investissement PER'!AB109,"Le montant réparti en prime de partage de la valeur ne correspond pas au montant total de PPV indiqué dans l'onglet 'Investissement PER'",IF(I106&lt;&gt;'Investissement PER'!AC109,"Le montant réparti ne correspond pas au montant total d'abondement indiqué dans l'onglet 'Investissement PER’","")))</f>
        <v/>
      </c>
    </row>
    <row r="107" spans="1:14" x14ac:dyDescent="0.25">
      <c r="A107" s="56">
        <f>'Investissement PEE'!D110</f>
        <v>0</v>
      </c>
      <c r="B107" s="29">
        <f>'Investissement PEE'!F110</f>
        <v>0</v>
      </c>
      <c r="C107" s="46">
        <f>'Investissement PEE'!H110</f>
        <v>0</v>
      </c>
      <c r="D107" s="54">
        <f>SUM('Investissement PEE'!AF110+'Investissement PEE'!AI110+'Investissement PEE'!AL110+'Investissement PEE'!AO110+'Investissement PEE'!AR110+'Investissement PEE'!AU110+'Investissement PEE'!AX110+'Investissement PEE'!BA110+'Investissement PEE'!BD110+'Investissement PEE'!BG110+'Investissement PEE'!BJ110+'Investissement PEE'!BM110)</f>
        <v>0</v>
      </c>
      <c r="E107" s="47">
        <f>SUM('Investissement PER'!AI110+'Investissement PER'!AL110+'Investissement PER'!AO110+'Investissement PER'!AR111+'Investissement PER'!AU110+'Investissement PER'!AX110+'Investissement PER'!BA110+'Investissement PER'!BD110+'Investissement PER'!BG110+'Investissement PER'!BJ110+'Investissement PER'!BM110+'Investissement PER'!BP110+'Investissement PER'!AF110)</f>
        <v>0</v>
      </c>
      <c r="F107" s="169">
        <f t="shared" si="6"/>
        <v>0</v>
      </c>
      <c r="H107" s="45">
        <f>'Investissement PEE'!AG110+'Investissement PEE'!AJ110+'Investissement PEE'!AM110+'Investissement PEE'!AP110+'Investissement PEE'!AS110+'Investissement PEE'!AV110+'Investissement PEE'!AY110+'Investissement PEE'!BB110+'Investissement PEE'!BE110+'Investissement PEE'!BH110+'Investissement PEE'!BK110+'Investissement PEE'!BN110</f>
        <v>0</v>
      </c>
      <c r="I107" s="48">
        <f>'Investissement PER'!BE110+'Investissement PER'!BB110+'Investissement PER'!AY110+'Investissement PER'!AV110+'Investissement PER'!AS111+'Investissement PER'!AP110+'Investissement PER'!AM110+'Investissement PER'!AJ110+'Investissement PER'!BH110+'Investissement PER'!BK110+'Investissement PER'!BN110+'Investissement PER'!BQ110+'Investissement PER'!AG110</f>
        <v>0</v>
      </c>
      <c r="J107" s="170">
        <f t="shared" si="7"/>
        <v>0</v>
      </c>
      <c r="L107" s="168">
        <f t="shared" si="8"/>
        <v>0</v>
      </c>
      <c r="M107" s="55" t="str">
        <f>IF(AND(D107&lt;&gt;'Investissement PEE'!AB110,Synthèse!H107&lt;&gt;'Investissement PEE'!AC110),"Les montants répartis ne correspondent pas aux montants de prime de partage de la valeur et d'abondement dans l'onglet 'Investissement PEE'",IF(D107&lt;&gt;'Investissement PEE'!AB110,"Le montant réparti en prime de partage de la valeur ne correspond pas au montant total de PPV indiqué dans l'onglet 'Investissement PEE'",IF(H107&lt;&gt;'Investissement PEE'!AC110,"Le montant réparti ne correspond pas au montant total d'abondement indiqué dans l'onglet 'PEE'","")))</f>
        <v/>
      </c>
      <c r="N107" s="82" t="str">
        <f>IF(AND(E107&lt;&gt;'Investissement PER'!AB110,Synthèse!I107&lt;&gt;'Investissement PER'!AC110),"Les montants répartis ne correspondent pas aux montants de prime de partage de la valeur et d'abondement dans l'onglet 'Investissement PER'",IF(E107&lt;&gt;'Investissement PER'!AB110,"Le montant réparti en prime de partage de la valeur ne correspond pas au montant total de PPV indiqué dans l'onglet 'Investissement PER'",IF(I107&lt;&gt;'Investissement PER'!AC110,"Le montant réparti ne correspond pas au montant total d'abondement indiqué dans l'onglet 'Investissement PER’","")))</f>
        <v/>
      </c>
    </row>
    <row r="108" spans="1:14" x14ac:dyDescent="0.25">
      <c r="A108" s="56">
        <f>'Investissement PEE'!D111</f>
        <v>0</v>
      </c>
      <c r="B108" s="29">
        <f>'Investissement PEE'!F111</f>
        <v>0</v>
      </c>
      <c r="C108" s="46">
        <f>'Investissement PEE'!H111</f>
        <v>0</v>
      </c>
      <c r="D108" s="54">
        <f>SUM('Investissement PEE'!AF111+'Investissement PEE'!AI111+'Investissement PEE'!AL111+'Investissement PEE'!AO111+'Investissement PEE'!AR111+'Investissement PEE'!AU111+'Investissement PEE'!AX111+'Investissement PEE'!BA111+'Investissement PEE'!BD111+'Investissement PEE'!BG111+'Investissement PEE'!BJ111+'Investissement PEE'!BM111)</f>
        <v>0</v>
      </c>
      <c r="E108" s="47">
        <f>SUM('Investissement PER'!AI111+'Investissement PER'!AL111+'Investissement PER'!AO111+'Investissement PER'!AR112+'Investissement PER'!AU111+'Investissement PER'!AX111+'Investissement PER'!BA111+'Investissement PER'!BD111+'Investissement PER'!BG111+'Investissement PER'!BJ111+'Investissement PER'!BM111+'Investissement PER'!BP111+'Investissement PER'!AF111)</f>
        <v>0</v>
      </c>
      <c r="F108" s="169">
        <f t="shared" si="6"/>
        <v>0</v>
      </c>
      <c r="H108" s="45">
        <f>'Investissement PEE'!AG111+'Investissement PEE'!AJ111+'Investissement PEE'!AM111+'Investissement PEE'!AP111+'Investissement PEE'!AS111+'Investissement PEE'!AV111+'Investissement PEE'!AY111+'Investissement PEE'!BB111+'Investissement PEE'!BE111+'Investissement PEE'!BH111+'Investissement PEE'!BK111+'Investissement PEE'!BN111</f>
        <v>0</v>
      </c>
      <c r="I108" s="48">
        <f>'Investissement PER'!BE111+'Investissement PER'!BB111+'Investissement PER'!AY111+'Investissement PER'!AV111+'Investissement PER'!AS112+'Investissement PER'!AP111+'Investissement PER'!AM111+'Investissement PER'!AJ111+'Investissement PER'!BH111+'Investissement PER'!BK111+'Investissement PER'!BN111+'Investissement PER'!BQ111+'Investissement PER'!AG111</f>
        <v>0</v>
      </c>
      <c r="J108" s="170">
        <f t="shared" si="7"/>
        <v>0</v>
      </c>
      <c r="L108" s="168">
        <f t="shared" si="8"/>
        <v>0</v>
      </c>
      <c r="M108" s="55" t="str">
        <f>IF(AND(D108&lt;&gt;'Investissement PEE'!AB111,Synthèse!H108&lt;&gt;'Investissement PEE'!AC111),"Les montants répartis ne correspondent pas aux montants de prime de partage de la valeur et d'abondement dans l'onglet 'Investissement PEE'",IF(D108&lt;&gt;'Investissement PEE'!AB111,"Le montant réparti en prime de partage de la valeur ne correspond pas au montant total de PPV indiqué dans l'onglet 'Investissement PEE'",IF(H108&lt;&gt;'Investissement PEE'!AC111,"Le montant réparti ne correspond pas au montant total d'abondement indiqué dans l'onglet 'PEE'","")))</f>
        <v/>
      </c>
      <c r="N108" s="82" t="str">
        <f>IF(AND(E108&lt;&gt;'Investissement PER'!AB111,Synthèse!I108&lt;&gt;'Investissement PER'!AC111),"Les montants répartis ne correspondent pas aux montants de prime de partage de la valeur et d'abondement dans l'onglet 'Investissement PER'",IF(E108&lt;&gt;'Investissement PER'!AB111,"Le montant réparti en prime de partage de la valeur ne correspond pas au montant total de PPV indiqué dans l'onglet 'Investissement PER'",IF(I108&lt;&gt;'Investissement PER'!AC111,"Le montant réparti ne correspond pas au montant total d'abondement indiqué dans l'onglet 'Investissement PER’","")))</f>
        <v/>
      </c>
    </row>
    <row r="109" spans="1:14" x14ac:dyDescent="0.25">
      <c r="A109" s="56">
        <f>'Investissement PEE'!D112</f>
        <v>0</v>
      </c>
      <c r="B109" s="29">
        <f>'Investissement PEE'!F112</f>
        <v>0</v>
      </c>
      <c r="C109" s="46">
        <f>'Investissement PEE'!H112</f>
        <v>0</v>
      </c>
      <c r="D109" s="54">
        <f>SUM('Investissement PEE'!AF112+'Investissement PEE'!AI112+'Investissement PEE'!AL112+'Investissement PEE'!AO112+'Investissement PEE'!AR112+'Investissement PEE'!AU112+'Investissement PEE'!AX112+'Investissement PEE'!BA112+'Investissement PEE'!BD112+'Investissement PEE'!BG112+'Investissement PEE'!BJ112+'Investissement PEE'!BM112)</f>
        <v>0</v>
      </c>
      <c r="E109" s="47">
        <f>SUM('Investissement PER'!AI112+'Investissement PER'!AL112+'Investissement PER'!AO112+'Investissement PER'!AR113+'Investissement PER'!AU112+'Investissement PER'!AX112+'Investissement PER'!BA112+'Investissement PER'!BD112+'Investissement PER'!BG112+'Investissement PER'!BJ112+'Investissement PER'!BM112+'Investissement PER'!BP112+'Investissement PER'!AF112)</f>
        <v>0</v>
      </c>
      <c r="F109" s="169">
        <f t="shared" si="6"/>
        <v>0</v>
      </c>
      <c r="H109" s="45">
        <f>'Investissement PEE'!AG112+'Investissement PEE'!AJ112+'Investissement PEE'!AM112+'Investissement PEE'!AP112+'Investissement PEE'!AS112+'Investissement PEE'!AV112+'Investissement PEE'!AY112+'Investissement PEE'!BB112+'Investissement PEE'!BE112+'Investissement PEE'!BH112+'Investissement PEE'!BK112+'Investissement PEE'!BN112</f>
        <v>0</v>
      </c>
      <c r="I109" s="48">
        <f>'Investissement PER'!BE112+'Investissement PER'!BB112+'Investissement PER'!AY112+'Investissement PER'!AV112+'Investissement PER'!AS113+'Investissement PER'!AP112+'Investissement PER'!AM112+'Investissement PER'!AJ112+'Investissement PER'!BH112+'Investissement PER'!BK112+'Investissement PER'!BN112+'Investissement PER'!BQ112+'Investissement PER'!AG112</f>
        <v>0</v>
      </c>
      <c r="J109" s="170">
        <f t="shared" si="7"/>
        <v>0</v>
      </c>
      <c r="L109" s="168">
        <f t="shared" si="8"/>
        <v>0</v>
      </c>
      <c r="M109" s="55" t="str">
        <f>IF(AND(D109&lt;&gt;'Investissement PEE'!AB112,Synthèse!H109&lt;&gt;'Investissement PEE'!AC112),"Les montants répartis ne correspondent pas aux montants de prime de partage de la valeur et d'abondement dans l'onglet 'Investissement PEE'",IF(D109&lt;&gt;'Investissement PEE'!AB112,"Le montant réparti en prime de partage de la valeur ne correspond pas au montant total de PPV indiqué dans l'onglet 'Investissement PEE'",IF(H109&lt;&gt;'Investissement PEE'!AC112,"Le montant réparti ne correspond pas au montant total d'abondement indiqué dans l'onglet 'PEE'","")))</f>
        <v/>
      </c>
      <c r="N109" s="82" t="str">
        <f>IF(AND(E109&lt;&gt;'Investissement PER'!AB112,Synthèse!I109&lt;&gt;'Investissement PER'!AC112),"Les montants répartis ne correspondent pas aux montants de prime de partage de la valeur et d'abondement dans l'onglet 'Investissement PER'",IF(E109&lt;&gt;'Investissement PER'!AB112,"Le montant réparti en prime de partage de la valeur ne correspond pas au montant total de PPV indiqué dans l'onglet 'Investissement PER'",IF(I109&lt;&gt;'Investissement PER'!AC112,"Le montant réparti ne correspond pas au montant total d'abondement indiqué dans l'onglet 'Investissement PER’","")))</f>
        <v/>
      </c>
    </row>
    <row r="110" spans="1:14" x14ac:dyDescent="0.25">
      <c r="A110" s="56">
        <f>'Investissement PEE'!D113</f>
        <v>0</v>
      </c>
      <c r="B110" s="29">
        <f>'Investissement PEE'!F113</f>
        <v>0</v>
      </c>
      <c r="C110" s="46">
        <f>'Investissement PEE'!H113</f>
        <v>0</v>
      </c>
      <c r="D110" s="54">
        <f>SUM('Investissement PEE'!AF113+'Investissement PEE'!AI113+'Investissement PEE'!AL113+'Investissement PEE'!AO113+'Investissement PEE'!AR113+'Investissement PEE'!AU113+'Investissement PEE'!AX113+'Investissement PEE'!BA113+'Investissement PEE'!BD113+'Investissement PEE'!BG113+'Investissement PEE'!BJ113+'Investissement PEE'!BM113)</f>
        <v>0</v>
      </c>
      <c r="E110" s="47">
        <f>SUM('Investissement PER'!AI113+'Investissement PER'!AL113+'Investissement PER'!AO113+'Investissement PER'!AR114+'Investissement PER'!AU113+'Investissement PER'!AX113+'Investissement PER'!BA113+'Investissement PER'!BD113+'Investissement PER'!BG113+'Investissement PER'!BJ113+'Investissement PER'!BM113+'Investissement PER'!BP113+'Investissement PER'!AF113)</f>
        <v>0</v>
      </c>
      <c r="F110" s="169">
        <f t="shared" si="6"/>
        <v>0</v>
      </c>
      <c r="H110" s="45">
        <f>'Investissement PEE'!AG113+'Investissement PEE'!AJ113+'Investissement PEE'!AM113+'Investissement PEE'!AP113+'Investissement PEE'!AS113+'Investissement PEE'!AV113+'Investissement PEE'!AY113+'Investissement PEE'!BB113+'Investissement PEE'!BE113+'Investissement PEE'!BH113+'Investissement PEE'!BK113+'Investissement PEE'!BN113</f>
        <v>0</v>
      </c>
      <c r="I110" s="48">
        <f>'Investissement PER'!BE113+'Investissement PER'!BB113+'Investissement PER'!AY113+'Investissement PER'!AV113+'Investissement PER'!AS114+'Investissement PER'!AP113+'Investissement PER'!AM113+'Investissement PER'!AJ113+'Investissement PER'!BH113+'Investissement PER'!BK113+'Investissement PER'!BN113+'Investissement PER'!BQ113+'Investissement PER'!AG113</f>
        <v>0</v>
      </c>
      <c r="J110" s="170">
        <f t="shared" si="7"/>
        <v>0</v>
      </c>
      <c r="L110" s="168">
        <f t="shared" si="8"/>
        <v>0</v>
      </c>
      <c r="M110" s="55" t="str">
        <f>IF(AND(D110&lt;&gt;'Investissement PEE'!AB113,Synthèse!H110&lt;&gt;'Investissement PEE'!AC113),"Les montants répartis ne correspondent pas aux montants de prime de partage de la valeur et d'abondement dans l'onglet 'Investissement PEE'",IF(D110&lt;&gt;'Investissement PEE'!AB113,"Le montant réparti en prime de partage de la valeur ne correspond pas au montant total de PPV indiqué dans l'onglet 'Investissement PEE'",IF(H110&lt;&gt;'Investissement PEE'!AC113,"Le montant réparti ne correspond pas au montant total d'abondement indiqué dans l'onglet 'PEE'","")))</f>
        <v/>
      </c>
      <c r="N110" s="82" t="str">
        <f>IF(AND(E110&lt;&gt;'Investissement PER'!AB113,Synthèse!I110&lt;&gt;'Investissement PER'!AC113),"Les montants répartis ne correspondent pas aux montants de prime de partage de la valeur et d'abondement dans l'onglet 'Investissement PER'",IF(E110&lt;&gt;'Investissement PER'!AB113,"Le montant réparti en prime de partage de la valeur ne correspond pas au montant total de PPV indiqué dans l'onglet 'Investissement PER'",IF(I110&lt;&gt;'Investissement PER'!AC113,"Le montant réparti ne correspond pas au montant total d'abondement indiqué dans l'onglet 'Investissement PER’","")))</f>
        <v/>
      </c>
    </row>
    <row r="111" spans="1:14" x14ac:dyDescent="0.25">
      <c r="A111" s="56">
        <f>'Investissement PEE'!D114</f>
        <v>0</v>
      </c>
      <c r="B111" s="29">
        <f>'Investissement PEE'!F114</f>
        <v>0</v>
      </c>
      <c r="C111" s="46">
        <f>'Investissement PEE'!H114</f>
        <v>0</v>
      </c>
      <c r="D111" s="54">
        <f>SUM('Investissement PEE'!AF114+'Investissement PEE'!AI114+'Investissement PEE'!AL114+'Investissement PEE'!AO114+'Investissement PEE'!AR114+'Investissement PEE'!AU114+'Investissement PEE'!AX114+'Investissement PEE'!BA114+'Investissement PEE'!BD114+'Investissement PEE'!BG114+'Investissement PEE'!BJ114+'Investissement PEE'!BM114)</f>
        <v>0</v>
      </c>
      <c r="E111" s="47">
        <f>SUM('Investissement PER'!AI114+'Investissement PER'!AL114+'Investissement PER'!AO114+'Investissement PER'!AR115+'Investissement PER'!AU114+'Investissement PER'!AX114+'Investissement PER'!BA114+'Investissement PER'!BD114+'Investissement PER'!BG114+'Investissement PER'!BJ114+'Investissement PER'!BM114+'Investissement PER'!BP114+'Investissement PER'!AF114)</f>
        <v>0</v>
      </c>
      <c r="F111" s="169">
        <f t="shared" si="6"/>
        <v>0</v>
      </c>
      <c r="H111" s="45">
        <f>'Investissement PEE'!AG114+'Investissement PEE'!AJ114+'Investissement PEE'!AM114+'Investissement PEE'!AP114+'Investissement PEE'!AS114+'Investissement PEE'!AV114+'Investissement PEE'!AY114+'Investissement PEE'!BB114+'Investissement PEE'!BE114+'Investissement PEE'!BH114+'Investissement PEE'!BK114+'Investissement PEE'!BN114</f>
        <v>0</v>
      </c>
      <c r="I111" s="48">
        <f>'Investissement PER'!BE114+'Investissement PER'!BB114+'Investissement PER'!AY114+'Investissement PER'!AV114+'Investissement PER'!AS115+'Investissement PER'!AP114+'Investissement PER'!AM114+'Investissement PER'!AJ114+'Investissement PER'!BH114+'Investissement PER'!BK114+'Investissement PER'!BN114+'Investissement PER'!BQ114+'Investissement PER'!AG114</f>
        <v>0</v>
      </c>
      <c r="J111" s="170">
        <f t="shared" si="7"/>
        <v>0</v>
      </c>
      <c r="L111" s="168">
        <f t="shared" si="8"/>
        <v>0</v>
      </c>
      <c r="M111" s="55" t="str">
        <f>IF(AND(D111&lt;&gt;'Investissement PEE'!AB114,Synthèse!H111&lt;&gt;'Investissement PEE'!AC114),"Les montants répartis ne correspondent pas aux montants de prime de partage de la valeur et d'abondement dans l'onglet 'Investissement PEE'",IF(D111&lt;&gt;'Investissement PEE'!AB114,"Le montant réparti en prime de partage de la valeur ne correspond pas au montant total de PPV indiqué dans l'onglet 'Investissement PEE'",IF(H111&lt;&gt;'Investissement PEE'!AC114,"Le montant réparti ne correspond pas au montant total d'abondement indiqué dans l'onglet 'PEE'","")))</f>
        <v/>
      </c>
      <c r="N111" s="82" t="str">
        <f>IF(AND(E111&lt;&gt;'Investissement PER'!AB114,Synthèse!I111&lt;&gt;'Investissement PER'!AC114),"Les montants répartis ne correspondent pas aux montants de prime de partage de la valeur et d'abondement dans l'onglet 'Investissement PER'",IF(E111&lt;&gt;'Investissement PER'!AB114,"Le montant réparti en prime de partage de la valeur ne correspond pas au montant total de PPV indiqué dans l'onglet 'Investissement PER'",IF(I111&lt;&gt;'Investissement PER'!AC114,"Le montant réparti ne correspond pas au montant total d'abondement indiqué dans l'onglet 'Investissement PER’","")))</f>
        <v/>
      </c>
    </row>
    <row r="112" spans="1:14" x14ac:dyDescent="0.25">
      <c r="A112" s="56">
        <f>'Investissement PEE'!D115</f>
        <v>0</v>
      </c>
      <c r="B112" s="29">
        <f>'Investissement PEE'!F115</f>
        <v>0</v>
      </c>
      <c r="C112" s="46">
        <f>'Investissement PEE'!H115</f>
        <v>0</v>
      </c>
      <c r="D112" s="54">
        <f>SUM('Investissement PEE'!AF115+'Investissement PEE'!AI115+'Investissement PEE'!AL115+'Investissement PEE'!AO115+'Investissement PEE'!AR115+'Investissement PEE'!AU115+'Investissement PEE'!AX115+'Investissement PEE'!BA115+'Investissement PEE'!BD115+'Investissement PEE'!BG115+'Investissement PEE'!BJ115+'Investissement PEE'!BM115)</f>
        <v>0</v>
      </c>
      <c r="E112" s="47">
        <f>SUM('Investissement PER'!AI115+'Investissement PER'!AL115+'Investissement PER'!AO115+'Investissement PER'!AR116+'Investissement PER'!AU115+'Investissement PER'!AX115+'Investissement PER'!BA115+'Investissement PER'!BD115+'Investissement PER'!BG115+'Investissement PER'!BJ115+'Investissement PER'!BM115+'Investissement PER'!BP115+'Investissement PER'!AF115)</f>
        <v>0</v>
      </c>
      <c r="F112" s="169">
        <f t="shared" si="6"/>
        <v>0</v>
      </c>
      <c r="H112" s="45">
        <f>'Investissement PEE'!AG115+'Investissement PEE'!AJ115+'Investissement PEE'!AM115+'Investissement PEE'!AP115+'Investissement PEE'!AS115+'Investissement PEE'!AV115+'Investissement PEE'!AY115+'Investissement PEE'!BB115+'Investissement PEE'!BE115+'Investissement PEE'!BH115+'Investissement PEE'!BK115+'Investissement PEE'!BN115</f>
        <v>0</v>
      </c>
      <c r="I112" s="48">
        <f>'Investissement PER'!BE115+'Investissement PER'!BB115+'Investissement PER'!AY115+'Investissement PER'!AV115+'Investissement PER'!AS116+'Investissement PER'!AP115+'Investissement PER'!AM115+'Investissement PER'!AJ115+'Investissement PER'!BH115+'Investissement PER'!BK115+'Investissement PER'!BN115+'Investissement PER'!BQ115+'Investissement PER'!AG115</f>
        <v>0</v>
      </c>
      <c r="J112" s="170">
        <f t="shared" si="7"/>
        <v>0</v>
      </c>
      <c r="L112" s="168">
        <f t="shared" si="8"/>
        <v>0</v>
      </c>
      <c r="M112" s="55" t="str">
        <f>IF(AND(D112&lt;&gt;'Investissement PEE'!AB115,Synthèse!H112&lt;&gt;'Investissement PEE'!AC115),"Les montants répartis ne correspondent pas aux montants de prime de partage de la valeur et d'abondement dans l'onglet 'Investissement PEE'",IF(D112&lt;&gt;'Investissement PEE'!AB115,"Le montant réparti en prime de partage de la valeur ne correspond pas au montant total de PPV indiqué dans l'onglet 'Investissement PEE'",IF(H112&lt;&gt;'Investissement PEE'!AC115,"Le montant réparti ne correspond pas au montant total d'abondement indiqué dans l'onglet 'PEE'","")))</f>
        <v/>
      </c>
      <c r="N112" s="82" t="str">
        <f>IF(AND(E112&lt;&gt;'Investissement PER'!AB115,Synthèse!I112&lt;&gt;'Investissement PER'!AC115),"Les montants répartis ne correspondent pas aux montants de prime de partage de la valeur et d'abondement dans l'onglet 'Investissement PER'",IF(E112&lt;&gt;'Investissement PER'!AB115,"Le montant réparti en prime de partage de la valeur ne correspond pas au montant total de PPV indiqué dans l'onglet 'Investissement PER'",IF(I112&lt;&gt;'Investissement PER'!AC115,"Le montant réparti ne correspond pas au montant total d'abondement indiqué dans l'onglet 'Investissement PER’","")))</f>
        <v/>
      </c>
    </row>
    <row r="113" spans="1:14" x14ac:dyDescent="0.25">
      <c r="A113" s="56">
        <f>'Investissement PEE'!D116</f>
        <v>0</v>
      </c>
      <c r="B113" s="29">
        <f>'Investissement PEE'!F116</f>
        <v>0</v>
      </c>
      <c r="C113" s="46">
        <f>'Investissement PEE'!H116</f>
        <v>0</v>
      </c>
      <c r="D113" s="54">
        <f>SUM('Investissement PEE'!AF116+'Investissement PEE'!AI116+'Investissement PEE'!AL116+'Investissement PEE'!AO116+'Investissement PEE'!AR116+'Investissement PEE'!AU116+'Investissement PEE'!AX116+'Investissement PEE'!BA116+'Investissement PEE'!BD116+'Investissement PEE'!BG116+'Investissement PEE'!BJ116+'Investissement PEE'!BM116)</f>
        <v>0</v>
      </c>
      <c r="E113" s="47">
        <f>SUM('Investissement PER'!AI116+'Investissement PER'!AL116+'Investissement PER'!AO116+'Investissement PER'!AR117+'Investissement PER'!AU116+'Investissement PER'!AX116+'Investissement PER'!BA116+'Investissement PER'!BD116+'Investissement PER'!BG116+'Investissement PER'!BJ116+'Investissement PER'!BM116+'Investissement PER'!BP116+'Investissement PER'!AF116)</f>
        <v>0</v>
      </c>
      <c r="F113" s="169">
        <f t="shared" si="6"/>
        <v>0</v>
      </c>
      <c r="H113" s="45">
        <f>'Investissement PEE'!AG116+'Investissement PEE'!AJ116+'Investissement PEE'!AM116+'Investissement PEE'!AP116+'Investissement PEE'!AS116+'Investissement PEE'!AV116+'Investissement PEE'!AY116+'Investissement PEE'!BB116+'Investissement PEE'!BE116+'Investissement PEE'!BH116+'Investissement PEE'!BK116+'Investissement PEE'!BN116</f>
        <v>0</v>
      </c>
      <c r="I113" s="48">
        <f>'Investissement PER'!BE116+'Investissement PER'!BB116+'Investissement PER'!AY116+'Investissement PER'!AV116+'Investissement PER'!AS117+'Investissement PER'!AP116+'Investissement PER'!AM116+'Investissement PER'!AJ116+'Investissement PER'!BH116+'Investissement PER'!BK116+'Investissement PER'!BN116+'Investissement PER'!BQ116+'Investissement PER'!AG116</f>
        <v>0</v>
      </c>
      <c r="J113" s="170">
        <f t="shared" si="7"/>
        <v>0</v>
      </c>
      <c r="L113" s="168">
        <f t="shared" si="8"/>
        <v>0</v>
      </c>
      <c r="M113" s="55" t="str">
        <f>IF(AND(D113&lt;&gt;'Investissement PEE'!AB116,Synthèse!H113&lt;&gt;'Investissement PEE'!AC116),"Les montants répartis ne correspondent pas aux montants de prime de partage de la valeur et d'abondement dans l'onglet 'Investissement PEE'",IF(D113&lt;&gt;'Investissement PEE'!AB116,"Le montant réparti en prime de partage de la valeur ne correspond pas au montant total de PPV indiqué dans l'onglet 'Investissement PEE'",IF(H113&lt;&gt;'Investissement PEE'!AC116,"Le montant réparti ne correspond pas au montant total d'abondement indiqué dans l'onglet 'PEE'","")))</f>
        <v/>
      </c>
      <c r="N113" s="82" t="str">
        <f>IF(AND(E113&lt;&gt;'Investissement PER'!AB116,Synthèse!I113&lt;&gt;'Investissement PER'!AC116),"Les montants répartis ne correspondent pas aux montants de prime de partage de la valeur et d'abondement dans l'onglet 'Investissement PER'",IF(E113&lt;&gt;'Investissement PER'!AB116,"Le montant réparti en prime de partage de la valeur ne correspond pas au montant total de PPV indiqué dans l'onglet 'Investissement PER'",IF(I113&lt;&gt;'Investissement PER'!AC116,"Le montant réparti ne correspond pas au montant total d'abondement indiqué dans l'onglet 'Investissement PER’","")))</f>
        <v/>
      </c>
    </row>
    <row r="114" spans="1:14" x14ac:dyDescent="0.25">
      <c r="A114" s="56">
        <f>'Investissement PEE'!D117</f>
        <v>0</v>
      </c>
      <c r="B114" s="29">
        <f>'Investissement PEE'!F117</f>
        <v>0</v>
      </c>
      <c r="C114" s="46">
        <f>'Investissement PEE'!H117</f>
        <v>0</v>
      </c>
      <c r="D114" s="54">
        <f>SUM('Investissement PEE'!AF117+'Investissement PEE'!AI117+'Investissement PEE'!AL117+'Investissement PEE'!AO117+'Investissement PEE'!AR117+'Investissement PEE'!AU117+'Investissement PEE'!AX117+'Investissement PEE'!BA117+'Investissement PEE'!BD117+'Investissement PEE'!BG117+'Investissement PEE'!BJ117+'Investissement PEE'!BM117)</f>
        <v>0</v>
      </c>
      <c r="E114" s="47">
        <f>SUM('Investissement PER'!AI117+'Investissement PER'!AL117+'Investissement PER'!AO117+'Investissement PER'!AR118+'Investissement PER'!AU117+'Investissement PER'!AX117+'Investissement PER'!BA117+'Investissement PER'!BD117+'Investissement PER'!BG117+'Investissement PER'!BJ117+'Investissement PER'!BM117+'Investissement PER'!BP117+'Investissement PER'!AF117)</f>
        <v>0</v>
      </c>
      <c r="F114" s="169">
        <f t="shared" si="6"/>
        <v>0</v>
      </c>
      <c r="H114" s="45">
        <f>'Investissement PEE'!AG117+'Investissement PEE'!AJ117+'Investissement PEE'!AM117+'Investissement PEE'!AP117+'Investissement PEE'!AS117+'Investissement PEE'!AV117+'Investissement PEE'!AY117+'Investissement PEE'!BB117+'Investissement PEE'!BE117+'Investissement PEE'!BH117+'Investissement PEE'!BK117+'Investissement PEE'!BN117</f>
        <v>0</v>
      </c>
      <c r="I114" s="48">
        <f>'Investissement PER'!BE117+'Investissement PER'!BB117+'Investissement PER'!AY117+'Investissement PER'!AV117+'Investissement PER'!AS118+'Investissement PER'!AP117+'Investissement PER'!AM117+'Investissement PER'!AJ117+'Investissement PER'!BH117+'Investissement PER'!BK117+'Investissement PER'!BN117+'Investissement PER'!BQ117+'Investissement PER'!AG117</f>
        <v>0</v>
      </c>
      <c r="J114" s="170">
        <f t="shared" si="7"/>
        <v>0</v>
      </c>
      <c r="L114" s="168">
        <f t="shared" si="8"/>
        <v>0</v>
      </c>
      <c r="M114" s="55" t="str">
        <f>IF(AND(D114&lt;&gt;'Investissement PEE'!AB117,Synthèse!H114&lt;&gt;'Investissement PEE'!AC117),"Les montants répartis ne correspondent pas aux montants de prime de partage de la valeur et d'abondement dans l'onglet 'Investissement PEE'",IF(D114&lt;&gt;'Investissement PEE'!AB117,"Le montant réparti en prime de partage de la valeur ne correspond pas au montant total de PPV indiqué dans l'onglet 'Investissement PEE'",IF(H114&lt;&gt;'Investissement PEE'!AC117,"Le montant réparti ne correspond pas au montant total d'abondement indiqué dans l'onglet 'PEE'","")))</f>
        <v/>
      </c>
      <c r="N114" s="82" t="str">
        <f>IF(AND(E114&lt;&gt;'Investissement PER'!AB117,Synthèse!I114&lt;&gt;'Investissement PER'!AC117),"Les montants répartis ne correspondent pas aux montants de prime de partage de la valeur et d'abondement dans l'onglet 'Investissement PER'",IF(E114&lt;&gt;'Investissement PER'!AB117,"Le montant réparti en prime de partage de la valeur ne correspond pas au montant total de PPV indiqué dans l'onglet 'Investissement PER'",IF(I114&lt;&gt;'Investissement PER'!AC117,"Le montant réparti ne correspond pas au montant total d'abondement indiqué dans l'onglet 'Investissement PER’","")))</f>
        <v/>
      </c>
    </row>
    <row r="115" spans="1:14" x14ac:dyDescent="0.25">
      <c r="A115" s="56">
        <f>'Investissement PEE'!D118</f>
        <v>0</v>
      </c>
      <c r="B115" s="29">
        <f>'Investissement PEE'!F118</f>
        <v>0</v>
      </c>
      <c r="C115" s="46">
        <f>'Investissement PEE'!H118</f>
        <v>0</v>
      </c>
      <c r="D115" s="54">
        <f>SUM('Investissement PEE'!AF118+'Investissement PEE'!AI118+'Investissement PEE'!AL118+'Investissement PEE'!AO118+'Investissement PEE'!AR118+'Investissement PEE'!AU118+'Investissement PEE'!AX118+'Investissement PEE'!BA118+'Investissement PEE'!BD118+'Investissement PEE'!BG118+'Investissement PEE'!BJ118+'Investissement PEE'!BM118)</f>
        <v>0</v>
      </c>
      <c r="E115" s="47">
        <f>SUM('Investissement PER'!AI118+'Investissement PER'!AL118+'Investissement PER'!AO118+'Investissement PER'!AR119+'Investissement PER'!AU118+'Investissement PER'!AX118+'Investissement PER'!BA118+'Investissement PER'!BD118+'Investissement PER'!BG118+'Investissement PER'!BJ118+'Investissement PER'!BM118+'Investissement PER'!BP118+'Investissement PER'!AF118)</f>
        <v>0</v>
      </c>
      <c r="F115" s="169">
        <f t="shared" si="6"/>
        <v>0</v>
      </c>
      <c r="H115" s="45">
        <f>'Investissement PEE'!AG118+'Investissement PEE'!AJ118+'Investissement PEE'!AM118+'Investissement PEE'!AP118+'Investissement PEE'!AS118+'Investissement PEE'!AV118+'Investissement PEE'!AY118+'Investissement PEE'!BB118+'Investissement PEE'!BE118+'Investissement PEE'!BH118+'Investissement PEE'!BK118+'Investissement PEE'!BN118</f>
        <v>0</v>
      </c>
      <c r="I115" s="48">
        <f>'Investissement PER'!BE118+'Investissement PER'!BB118+'Investissement PER'!AY118+'Investissement PER'!AV118+'Investissement PER'!AS119+'Investissement PER'!AP118+'Investissement PER'!AM118+'Investissement PER'!AJ118+'Investissement PER'!BH118+'Investissement PER'!BK118+'Investissement PER'!BN118+'Investissement PER'!BQ118+'Investissement PER'!AG118</f>
        <v>0</v>
      </c>
      <c r="J115" s="170">
        <f t="shared" si="7"/>
        <v>0</v>
      </c>
      <c r="L115" s="168">
        <f t="shared" si="8"/>
        <v>0</v>
      </c>
      <c r="M115" s="55" t="str">
        <f>IF(AND(D115&lt;&gt;'Investissement PEE'!AB118,Synthèse!H115&lt;&gt;'Investissement PEE'!AC118),"Les montants répartis ne correspondent pas aux montants de prime de partage de la valeur et d'abondement dans l'onglet 'Investissement PEE'",IF(D115&lt;&gt;'Investissement PEE'!AB118,"Le montant réparti en prime de partage de la valeur ne correspond pas au montant total de PPV indiqué dans l'onglet 'Investissement PEE'",IF(H115&lt;&gt;'Investissement PEE'!AC118,"Le montant réparti ne correspond pas au montant total d'abondement indiqué dans l'onglet 'PEE'","")))</f>
        <v/>
      </c>
      <c r="N115" s="82" t="str">
        <f>IF(AND(E115&lt;&gt;'Investissement PER'!AB118,Synthèse!I115&lt;&gt;'Investissement PER'!AC118),"Les montants répartis ne correspondent pas aux montants de prime de partage de la valeur et d'abondement dans l'onglet 'Investissement PER'",IF(E115&lt;&gt;'Investissement PER'!AB118,"Le montant réparti en prime de partage de la valeur ne correspond pas au montant total de PPV indiqué dans l'onglet 'Investissement PER'",IF(I115&lt;&gt;'Investissement PER'!AC118,"Le montant réparti ne correspond pas au montant total d'abondement indiqué dans l'onglet 'Investissement PER’","")))</f>
        <v/>
      </c>
    </row>
    <row r="116" spans="1:14" x14ac:dyDescent="0.25">
      <c r="A116" s="56">
        <f>'Investissement PEE'!D119</f>
        <v>0</v>
      </c>
      <c r="B116" s="29">
        <f>'Investissement PEE'!F119</f>
        <v>0</v>
      </c>
      <c r="C116" s="46">
        <f>'Investissement PEE'!H119</f>
        <v>0</v>
      </c>
      <c r="D116" s="54">
        <f>SUM('Investissement PEE'!AF119+'Investissement PEE'!AI119+'Investissement PEE'!AL119+'Investissement PEE'!AO119+'Investissement PEE'!AR119+'Investissement PEE'!AU119+'Investissement PEE'!AX119+'Investissement PEE'!BA119+'Investissement PEE'!BD119+'Investissement PEE'!BG119+'Investissement PEE'!BJ119+'Investissement PEE'!BM119)</f>
        <v>0</v>
      </c>
      <c r="E116" s="47">
        <f>SUM('Investissement PER'!AI119+'Investissement PER'!AL119+'Investissement PER'!AO119+'Investissement PER'!AR120+'Investissement PER'!AU119+'Investissement PER'!AX119+'Investissement PER'!BA119+'Investissement PER'!BD119+'Investissement PER'!BG119+'Investissement PER'!BJ119+'Investissement PER'!BM119+'Investissement PER'!BP119+'Investissement PER'!AF119)</f>
        <v>0</v>
      </c>
      <c r="F116" s="169">
        <f t="shared" si="6"/>
        <v>0</v>
      </c>
      <c r="H116" s="45">
        <f>'Investissement PEE'!AG119+'Investissement PEE'!AJ119+'Investissement PEE'!AM119+'Investissement PEE'!AP119+'Investissement PEE'!AS119+'Investissement PEE'!AV119+'Investissement PEE'!AY119+'Investissement PEE'!BB119+'Investissement PEE'!BE119+'Investissement PEE'!BH119+'Investissement PEE'!BK119+'Investissement PEE'!BN119</f>
        <v>0</v>
      </c>
      <c r="I116" s="48">
        <f>'Investissement PER'!BE119+'Investissement PER'!BB119+'Investissement PER'!AY119+'Investissement PER'!AV119+'Investissement PER'!AS120+'Investissement PER'!AP119+'Investissement PER'!AM119+'Investissement PER'!AJ119+'Investissement PER'!BH119+'Investissement PER'!BK119+'Investissement PER'!BN119+'Investissement PER'!BQ119+'Investissement PER'!AG119</f>
        <v>0</v>
      </c>
      <c r="J116" s="170">
        <f t="shared" si="7"/>
        <v>0</v>
      </c>
      <c r="L116" s="168">
        <f t="shared" si="8"/>
        <v>0</v>
      </c>
      <c r="M116" s="55" t="str">
        <f>IF(AND(D116&lt;&gt;'Investissement PEE'!AB119,Synthèse!H116&lt;&gt;'Investissement PEE'!AC119),"Les montants répartis ne correspondent pas aux montants de prime de partage de la valeur et d'abondement dans l'onglet 'Investissement PEE'",IF(D116&lt;&gt;'Investissement PEE'!AB119,"Le montant réparti en prime de partage de la valeur ne correspond pas au montant total de PPV indiqué dans l'onglet 'Investissement PEE'",IF(H116&lt;&gt;'Investissement PEE'!AC119,"Le montant réparti ne correspond pas au montant total d'abondement indiqué dans l'onglet 'PEE'","")))</f>
        <v/>
      </c>
      <c r="N116" s="82" t="str">
        <f>IF(AND(E116&lt;&gt;'Investissement PER'!AB119,Synthèse!I116&lt;&gt;'Investissement PER'!AC119),"Les montants répartis ne correspondent pas aux montants de prime de partage de la valeur et d'abondement dans l'onglet 'Investissement PER'",IF(E116&lt;&gt;'Investissement PER'!AB119,"Le montant réparti en prime de partage de la valeur ne correspond pas au montant total de PPV indiqué dans l'onglet 'Investissement PER'",IF(I116&lt;&gt;'Investissement PER'!AC119,"Le montant réparti ne correspond pas au montant total d'abondement indiqué dans l'onglet 'Investissement PER’","")))</f>
        <v/>
      </c>
    </row>
    <row r="117" spans="1:14" x14ac:dyDescent="0.25">
      <c r="A117" s="56">
        <f>'Investissement PEE'!D120</f>
        <v>0</v>
      </c>
      <c r="B117" s="29">
        <f>'Investissement PEE'!F120</f>
        <v>0</v>
      </c>
      <c r="C117" s="46">
        <f>'Investissement PEE'!H120</f>
        <v>0</v>
      </c>
      <c r="D117" s="54">
        <f>SUM('Investissement PEE'!AF120+'Investissement PEE'!AI120+'Investissement PEE'!AL120+'Investissement PEE'!AO120+'Investissement PEE'!AR120+'Investissement PEE'!AU120+'Investissement PEE'!AX120+'Investissement PEE'!BA120+'Investissement PEE'!BD120+'Investissement PEE'!BG120+'Investissement PEE'!BJ120+'Investissement PEE'!BM120)</f>
        <v>0</v>
      </c>
      <c r="E117" s="47">
        <f>SUM('Investissement PER'!AI120+'Investissement PER'!AL120+'Investissement PER'!AO120+'Investissement PER'!AR121+'Investissement PER'!AU120+'Investissement PER'!AX120+'Investissement PER'!BA120+'Investissement PER'!BD120+'Investissement PER'!BG120+'Investissement PER'!BJ120+'Investissement PER'!BM120+'Investissement PER'!BP120+'Investissement PER'!AF120)</f>
        <v>0</v>
      </c>
      <c r="F117" s="169">
        <f t="shared" si="6"/>
        <v>0</v>
      </c>
      <c r="H117" s="45">
        <f>'Investissement PEE'!AG120+'Investissement PEE'!AJ120+'Investissement PEE'!AM120+'Investissement PEE'!AP120+'Investissement PEE'!AS120+'Investissement PEE'!AV120+'Investissement PEE'!AY120+'Investissement PEE'!BB120+'Investissement PEE'!BE120+'Investissement PEE'!BH120+'Investissement PEE'!BK120+'Investissement PEE'!BN120</f>
        <v>0</v>
      </c>
      <c r="I117" s="48">
        <f>'Investissement PER'!BE120+'Investissement PER'!BB120+'Investissement PER'!AY120+'Investissement PER'!AV120+'Investissement PER'!AS121+'Investissement PER'!AP120+'Investissement PER'!AM120+'Investissement PER'!AJ120+'Investissement PER'!BH120+'Investissement PER'!BK120+'Investissement PER'!BN120+'Investissement PER'!BQ120+'Investissement PER'!AG120</f>
        <v>0</v>
      </c>
      <c r="J117" s="170">
        <f t="shared" si="7"/>
        <v>0</v>
      </c>
      <c r="L117" s="168">
        <f t="shared" si="8"/>
        <v>0</v>
      </c>
      <c r="M117" s="55" t="str">
        <f>IF(AND(D117&lt;&gt;'Investissement PEE'!AB120,Synthèse!H117&lt;&gt;'Investissement PEE'!AC120),"Les montants répartis ne correspondent pas aux montants de prime de partage de la valeur et d'abondement dans l'onglet 'Investissement PEE'",IF(D117&lt;&gt;'Investissement PEE'!AB120,"Le montant réparti en prime de partage de la valeur ne correspond pas au montant total de PPV indiqué dans l'onglet 'Investissement PEE'",IF(H117&lt;&gt;'Investissement PEE'!AC120,"Le montant réparti ne correspond pas au montant total d'abondement indiqué dans l'onglet 'PEE'","")))</f>
        <v/>
      </c>
      <c r="N117" s="82" t="str">
        <f>IF(AND(E117&lt;&gt;'Investissement PER'!AB120,Synthèse!I117&lt;&gt;'Investissement PER'!AC120),"Les montants répartis ne correspondent pas aux montants de prime de partage de la valeur et d'abondement dans l'onglet 'Investissement PER'",IF(E117&lt;&gt;'Investissement PER'!AB120,"Le montant réparti en prime de partage de la valeur ne correspond pas au montant total de PPV indiqué dans l'onglet 'Investissement PER'",IF(I117&lt;&gt;'Investissement PER'!AC120,"Le montant réparti ne correspond pas au montant total d'abondement indiqué dans l'onglet 'Investissement PER’","")))</f>
        <v/>
      </c>
    </row>
    <row r="118" spans="1:14" x14ac:dyDescent="0.25">
      <c r="A118" s="56">
        <f>'Investissement PEE'!D121</f>
        <v>0</v>
      </c>
      <c r="B118" s="29">
        <f>'Investissement PEE'!F121</f>
        <v>0</v>
      </c>
      <c r="C118" s="46">
        <f>'Investissement PEE'!H121</f>
        <v>0</v>
      </c>
      <c r="D118" s="54">
        <f>SUM('Investissement PEE'!AF121+'Investissement PEE'!AI121+'Investissement PEE'!AL121+'Investissement PEE'!AO121+'Investissement PEE'!AR121+'Investissement PEE'!AU121+'Investissement PEE'!AX121+'Investissement PEE'!BA121+'Investissement PEE'!BD121+'Investissement PEE'!BG121+'Investissement PEE'!BJ121+'Investissement PEE'!BM121)</f>
        <v>0</v>
      </c>
      <c r="E118" s="47">
        <f>SUM('Investissement PER'!AI121+'Investissement PER'!AL121+'Investissement PER'!AO121+'Investissement PER'!AR122+'Investissement PER'!AU121+'Investissement PER'!AX121+'Investissement PER'!BA121+'Investissement PER'!BD121+'Investissement PER'!BG121+'Investissement PER'!BJ121+'Investissement PER'!BM121+'Investissement PER'!BP121+'Investissement PER'!AF121)</f>
        <v>0</v>
      </c>
      <c r="F118" s="169">
        <f t="shared" si="6"/>
        <v>0</v>
      </c>
      <c r="H118" s="45">
        <f>'Investissement PEE'!AG121+'Investissement PEE'!AJ121+'Investissement PEE'!AM121+'Investissement PEE'!AP121+'Investissement PEE'!AS121+'Investissement PEE'!AV121+'Investissement PEE'!AY121+'Investissement PEE'!BB121+'Investissement PEE'!BE121+'Investissement PEE'!BH121+'Investissement PEE'!BK121+'Investissement PEE'!BN121</f>
        <v>0</v>
      </c>
      <c r="I118" s="48">
        <f>'Investissement PER'!BE121+'Investissement PER'!BB121+'Investissement PER'!AY121+'Investissement PER'!AV121+'Investissement PER'!AS122+'Investissement PER'!AP121+'Investissement PER'!AM121+'Investissement PER'!AJ121+'Investissement PER'!BH121+'Investissement PER'!BK121+'Investissement PER'!BN121+'Investissement PER'!BQ121+'Investissement PER'!AG121</f>
        <v>0</v>
      </c>
      <c r="J118" s="170">
        <f t="shared" si="7"/>
        <v>0</v>
      </c>
      <c r="L118" s="168">
        <f t="shared" si="8"/>
        <v>0</v>
      </c>
      <c r="M118" s="55" t="str">
        <f>IF(AND(D118&lt;&gt;'Investissement PEE'!AB121,Synthèse!H118&lt;&gt;'Investissement PEE'!AC121),"Les montants répartis ne correspondent pas aux montants de prime de partage de la valeur et d'abondement dans l'onglet 'Investissement PEE'",IF(D118&lt;&gt;'Investissement PEE'!AB121,"Le montant réparti en prime de partage de la valeur ne correspond pas au montant total de PPV indiqué dans l'onglet 'Investissement PEE'",IF(H118&lt;&gt;'Investissement PEE'!AC121,"Le montant réparti ne correspond pas au montant total d'abondement indiqué dans l'onglet 'PEE'","")))</f>
        <v/>
      </c>
      <c r="N118" s="82" t="str">
        <f>IF(AND(E118&lt;&gt;'Investissement PER'!AB121,Synthèse!I118&lt;&gt;'Investissement PER'!AC121),"Les montants répartis ne correspondent pas aux montants de prime de partage de la valeur et d'abondement dans l'onglet 'Investissement PER'",IF(E118&lt;&gt;'Investissement PER'!AB121,"Le montant réparti en prime de partage de la valeur ne correspond pas au montant total de PPV indiqué dans l'onglet 'Investissement PER'",IF(I118&lt;&gt;'Investissement PER'!AC121,"Le montant réparti ne correspond pas au montant total d'abondement indiqué dans l'onglet 'Investissement PER’","")))</f>
        <v/>
      </c>
    </row>
    <row r="119" spans="1:14" x14ac:dyDescent="0.25">
      <c r="A119" s="56">
        <f>'Investissement PEE'!D122</f>
        <v>0</v>
      </c>
      <c r="B119" s="29">
        <f>'Investissement PEE'!F122</f>
        <v>0</v>
      </c>
      <c r="C119" s="46">
        <f>'Investissement PEE'!H122</f>
        <v>0</v>
      </c>
      <c r="D119" s="54">
        <f>SUM('Investissement PEE'!AF122+'Investissement PEE'!AI122+'Investissement PEE'!AL122+'Investissement PEE'!AO122+'Investissement PEE'!AR122+'Investissement PEE'!AU122+'Investissement PEE'!AX122+'Investissement PEE'!BA122+'Investissement PEE'!BD122+'Investissement PEE'!BG122+'Investissement PEE'!BJ122+'Investissement PEE'!BM122)</f>
        <v>0</v>
      </c>
      <c r="E119" s="47">
        <f>SUM('Investissement PER'!AI122+'Investissement PER'!AL122+'Investissement PER'!AO122+'Investissement PER'!AR123+'Investissement PER'!AU122+'Investissement PER'!AX122+'Investissement PER'!BA122+'Investissement PER'!BD122+'Investissement PER'!BG122+'Investissement PER'!BJ122+'Investissement PER'!BM122+'Investissement PER'!BP122+'Investissement PER'!AF122)</f>
        <v>0</v>
      </c>
      <c r="F119" s="169">
        <f t="shared" si="6"/>
        <v>0</v>
      </c>
      <c r="H119" s="45">
        <f>'Investissement PEE'!AG122+'Investissement PEE'!AJ122+'Investissement PEE'!AM122+'Investissement PEE'!AP122+'Investissement PEE'!AS122+'Investissement PEE'!AV122+'Investissement PEE'!AY122+'Investissement PEE'!BB122+'Investissement PEE'!BE122+'Investissement PEE'!BH122+'Investissement PEE'!BK122+'Investissement PEE'!BN122</f>
        <v>0</v>
      </c>
      <c r="I119" s="48">
        <f>'Investissement PER'!BE122+'Investissement PER'!BB122+'Investissement PER'!AY122+'Investissement PER'!AV122+'Investissement PER'!AS123+'Investissement PER'!AP122+'Investissement PER'!AM122+'Investissement PER'!AJ122+'Investissement PER'!BH122+'Investissement PER'!BK122+'Investissement PER'!BN122+'Investissement PER'!BQ122+'Investissement PER'!AG122</f>
        <v>0</v>
      </c>
      <c r="J119" s="170">
        <f t="shared" si="7"/>
        <v>0</v>
      </c>
      <c r="L119" s="168">
        <f t="shared" si="8"/>
        <v>0</v>
      </c>
      <c r="M119" s="55" t="str">
        <f>IF(AND(D119&lt;&gt;'Investissement PEE'!AB122,Synthèse!H119&lt;&gt;'Investissement PEE'!AC122),"Les montants répartis ne correspondent pas aux montants de prime de partage de la valeur et d'abondement dans l'onglet 'Investissement PEE'",IF(D119&lt;&gt;'Investissement PEE'!AB122,"Le montant réparti en prime de partage de la valeur ne correspond pas au montant total de PPV indiqué dans l'onglet 'Investissement PEE'",IF(H119&lt;&gt;'Investissement PEE'!AC122,"Le montant réparti ne correspond pas au montant total d'abondement indiqué dans l'onglet 'PEE'","")))</f>
        <v/>
      </c>
      <c r="N119" s="82" t="str">
        <f>IF(AND(E119&lt;&gt;'Investissement PER'!AB122,Synthèse!I119&lt;&gt;'Investissement PER'!AC122),"Les montants répartis ne correspondent pas aux montants de prime de partage de la valeur et d'abondement dans l'onglet 'Investissement PER'",IF(E119&lt;&gt;'Investissement PER'!AB122,"Le montant réparti en prime de partage de la valeur ne correspond pas au montant total de PPV indiqué dans l'onglet 'Investissement PER'",IF(I119&lt;&gt;'Investissement PER'!AC122,"Le montant réparti ne correspond pas au montant total d'abondement indiqué dans l'onglet 'Investissement PER’","")))</f>
        <v/>
      </c>
    </row>
    <row r="120" spans="1:14" x14ac:dyDescent="0.25">
      <c r="A120" s="56">
        <f>'Investissement PEE'!D123</f>
        <v>0</v>
      </c>
      <c r="B120" s="29">
        <f>'Investissement PEE'!F123</f>
        <v>0</v>
      </c>
      <c r="C120" s="46">
        <f>'Investissement PEE'!H123</f>
        <v>0</v>
      </c>
      <c r="D120" s="54">
        <f>SUM('Investissement PEE'!AF123+'Investissement PEE'!AI123+'Investissement PEE'!AL123+'Investissement PEE'!AO123+'Investissement PEE'!AR123+'Investissement PEE'!AU123+'Investissement PEE'!AX123+'Investissement PEE'!BA123+'Investissement PEE'!BD123+'Investissement PEE'!BG123+'Investissement PEE'!BJ123+'Investissement PEE'!BM123)</f>
        <v>0</v>
      </c>
      <c r="E120" s="47">
        <f>SUM('Investissement PER'!AI123+'Investissement PER'!AL123+'Investissement PER'!AO123+'Investissement PER'!AR124+'Investissement PER'!AU123+'Investissement PER'!AX123+'Investissement PER'!BA123+'Investissement PER'!BD123+'Investissement PER'!BG123+'Investissement PER'!BJ123+'Investissement PER'!BM123+'Investissement PER'!BP123+'Investissement PER'!AF123)</f>
        <v>0</v>
      </c>
      <c r="F120" s="169">
        <f t="shared" si="6"/>
        <v>0</v>
      </c>
      <c r="H120" s="45">
        <f>'Investissement PEE'!AG123+'Investissement PEE'!AJ123+'Investissement PEE'!AM123+'Investissement PEE'!AP123+'Investissement PEE'!AS123+'Investissement PEE'!AV123+'Investissement PEE'!AY123+'Investissement PEE'!BB123+'Investissement PEE'!BE123+'Investissement PEE'!BH123+'Investissement PEE'!BK123+'Investissement PEE'!BN123</f>
        <v>0</v>
      </c>
      <c r="I120" s="48">
        <f>'Investissement PER'!BE123+'Investissement PER'!BB123+'Investissement PER'!AY123+'Investissement PER'!AV123+'Investissement PER'!AS124+'Investissement PER'!AP123+'Investissement PER'!AM123+'Investissement PER'!AJ123+'Investissement PER'!BH123+'Investissement PER'!BK123+'Investissement PER'!BN123+'Investissement PER'!BQ123+'Investissement PER'!AG123</f>
        <v>0</v>
      </c>
      <c r="J120" s="170">
        <f t="shared" si="7"/>
        <v>0</v>
      </c>
      <c r="L120" s="168">
        <f t="shared" si="8"/>
        <v>0</v>
      </c>
      <c r="M120" s="55" t="str">
        <f>IF(AND(D120&lt;&gt;'Investissement PEE'!AB123,Synthèse!H120&lt;&gt;'Investissement PEE'!AC123),"Les montants répartis ne correspondent pas aux montants de prime de partage de la valeur et d'abondement dans l'onglet 'Investissement PEE'",IF(D120&lt;&gt;'Investissement PEE'!AB123,"Le montant réparti en prime de partage de la valeur ne correspond pas au montant total de PPV indiqué dans l'onglet 'Investissement PEE'",IF(H120&lt;&gt;'Investissement PEE'!AC123,"Le montant réparti ne correspond pas au montant total d'abondement indiqué dans l'onglet 'PEE'","")))</f>
        <v/>
      </c>
      <c r="N120" s="82" t="str">
        <f>IF(AND(E120&lt;&gt;'Investissement PER'!AB123,Synthèse!I120&lt;&gt;'Investissement PER'!AC123),"Les montants répartis ne correspondent pas aux montants de prime de partage de la valeur et d'abondement dans l'onglet 'Investissement PER'",IF(E120&lt;&gt;'Investissement PER'!AB123,"Le montant réparti en prime de partage de la valeur ne correspond pas au montant total de PPV indiqué dans l'onglet 'Investissement PER'",IF(I120&lt;&gt;'Investissement PER'!AC123,"Le montant réparti ne correspond pas au montant total d'abondement indiqué dans l'onglet 'Investissement PER’","")))</f>
        <v/>
      </c>
    </row>
    <row r="121" spans="1:14" x14ac:dyDescent="0.25">
      <c r="A121" s="56">
        <f>'Investissement PEE'!D124</f>
        <v>0</v>
      </c>
      <c r="B121" s="29">
        <f>'Investissement PEE'!F124</f>
        <v>0</v>
      </c>
      <c r="C121" s="46">
        <f>'Investissement PEE'!H124</f>
        <v>0</v>
      </c>
      <c r="D121" s="54">
        <f>SUM('Investissement PEE'!AF124+'Investissement PEE'!AI124+'Investissement PEE'!AL124+'Investissement PEE'!AO124+'Investissement PEE'!AR124+'Investissement PEE'!AU124+'Investissement PEE'!AX124+'Investissement PEE'!BA124+'Investissement PEE'!BD124+'Investissement PEE'!BG124+'Investissement PEE'!BJ124+'Investissement PEE'!BM124)</f>
        <v>0</v>
      </c>
      <c r="E121" s="47">
        <f>SUM('Investissement PER'!AI124+'Investissement PER'!AL124+'Investissement PER'!AO124+'Investissement PER'!AR125+'Investissement PER'!AU124+'Investissement PER'!AX124+'Investissement PER'!BA124+'Investissement PER'!BD124+'Investissement PER'!BG124+'Investissement PER'!BJ124+'Investissement PER'!BM124+'Investissement PER'!BP124+'Investissement PER'!AF124)</f>
        <v>0</v>
      </c>
      <c r="F121" s="169">
        <f t="shared" si="6"/>
        <v>0</v>
      </c>
      <c r="H121" s="45">
        <f>'Investissement PEE'!AG124+'Investissement PEE'!AJ124+'Investissement PEE'!AM124+'Investissement PEE'!AP124+'Investissement PEE'!AS124+'Investissement PEE'!AV124+'Investissement PEE'!AY124+'Investissement PEE'!BB124+'Investissement PEE'!BE124+'Investissement PEE'!BH124+'Investissement PEE'!BK124+'Investissement PEE'!BN124</f>
        <v>0</v>
      </c>
      <c r="I121" s="48">
        <f>'Investissement PER'!BE124+'Investissement PER'!BB124+'Investissement PER'!AY124+'Investissement PER'!AV124+'Investissement PER'!AS125+'Investissement PER'!AP124+'Investissement PER'!AM124+'Investissement PER'!AJ124+'Investissement PER'!BH124+'Investissement PER'!BK124+'Investissement PER'!BN124+'Investissement PER'!BQ124+'Investissement PER'!AG124</f>
        <v>0</v>
      </c>
      <c r="J121" s="170">
        <f t="shared" si="7"/>
        <v>0</v>
      </c>
      <c r="L121" s="168">
        <f t="shared" si="8"/>
        <v>0</v>
      </c>
      <c r="M121" s="55" t="str">
        <f>IF(AND(D121&lt;&gt;'Investissement PEE'!AB124,Synthèse!H121&lt;&gt;'Investissement PEE'!AC124),"Les montants répartis ne correspondent pas aux montants de prime de partage de la valeur et d'abondement dans l'onglet 'Investissement PEE'",IF(D121&lt;&gt;'Investissement PEE'!AB124,"Le montant réparti en prime de partage de la valeur ne correspond pas au montant total de PPV indiqué dans l'onglet 'Investissement PEE'",IF(H121&lt;&gt;'Investissement PEE'!AC124,"Le montant réparti ne correspond pas au montant total d'abondement indiqué dans l'onglet 'PEE'","")))</f>
        <v/>
      </c>
      <c r="N121" s="82" t="str">
        <f>IF(AND(E121&lt;&gt;'Investissement PER'!AB124,Synthèse!I121&lt;&gt;'Investissement PER'!AC124),"Les montants répartis ne correspondent pas aux montants de prime de partage de la valeur et d'abondement dans l'onglet 'Investissement PER'",IF(E121&lt;&gt;'Investissement PER'!AB124,"Le montant réparti en prime de partage de la valeur ne correspond pas au montant total de PPV indiqué dans l'onglet 'Investissement PER'",IF(I121&lt;&gt;'Investissement PER'!AC124,"Le montant réparti ne correspond pas au montant total d'abondement indiqué dans l'onglet 'Investissement PER’","")))</f>
        <v/>
      </c>
    </row>
    <row r="122" spans="1:14" x14ac:dyDescent="0.25">
      <c r="A122" s="56">
        <f>'Investissement PEE'!D125</f>
        <v>0</v>
      </c>
      <c r="B122" s="29">
        <f>'Investissement PEE'!F125</f>
        <v>0</v>
      </c>
      <c r="C122" s="46">
        <f>'Investissement PEE'!H125</f>
        <v>0</v>
      </c>
      <c r="D122" s="54">
        <f>SUM('Investissement PEE'!AF125+'Investissement PEE'!AI125+'Investissement PEE'!AL125+'Investissement PEE'!AO125+'Investissement PEE'!AR125+'Investissement PEE'!AU125+'Investissement PEE'!AX125+'Investissement PEE'!BA125+'Investissement PEE'!BD125+'Investissement PEE'!BG125+'Investissement PEE'!BJ125+'Investissement PEE'!BM125)</f>
        <v>0</v>
      </c>
      <c r="E122" s="47">
        <f>SUM('Investissement PER'!AI125+'Investissement PER'!AL125+'Investissement PER'!AO125+'Investissement PER'!AR126+'Investissement PER'!AU125+'Investissement PER'!AX125+'Investissement PER'!BA125+'Investissement PER'!BD125+'Investissement PER'!BG125+'Investissement PER'!BJ125+'Investissement PER'!BM125+'Investissement PER'!BP125+'Investissement PER'!AF125)</f>
        <v>0</v>
      </c>
      <c r="F122" s="169">
        <f t="shared" si="6"/>
        <v>0</v>
      </c>
      <c r="H122" s="45">
        <f>'Investissement PEE'!AG125+'Investissement PEE'!AJ125+'Investissement PEE'!AM125+'Investissement PEE'!AP125+'Investissement PEE'!AS125+'Investissement PEE'!AV125+'Investissement PEE'!AY125+'Investissement PEE'!BB125+'Investissement PEE'!BE125+'Investissement PEE'!BH125+'Investissement PEE'!BK125+'Investissement PEE'!BN125</f>
        <v>0</v>
      </c>
      <c r="I122" s="48">
        <f>'Investissement PER'!BE125+'Investissement PER'!BB125+'Investissement PER'!AY125+'Investissement PER'!AV125+'Investissement PER'!AS126+'Investissement PER'!AP125+'Investissement PER'!AM125+'Investissement PER'!AJ125+'Investissement PER'!BH125+'Investissement PER'!BK125+'Investissement PER'!BN125+'Investissement PER'!BQ125+'Investissement PER'!AG125</f>
        <v>0</v>
      </c>
      <c r="J122" s="170">
        <f t="shared" si="7"/>
        <v>0</v>
      </c>
      <c r="L122" s="168">
        <f t="shared" si="8"/>
        <v>0</v>
      </c>
      <c r="M122" s="55" t="str">
        <f>IF(AND(D122&lt;&gt;'Investissement PEE'!AB125,Synthèse!H122&lt;&gt;'Investissement PEE'!AC125),"Les montants répartis ne correspondent pas aux montants de prime de partage de la valeur et d'abondement dans l'onglet 'Investissement PEE'",IF(D122&lt;&gt;'Investissement PEE'!AB125,"Le montant réparti en prime de partage de la valeur ne correspond pas au montant total de PPV indiqué dans l'onglet 'Investissement PEE'",IF(H122&lt;&gt;'Investissement PEE'!AC125,"Le montant réparti ne correspond pas au montant total d'abondement indiqué dans l'onglet 'PEE'","")))</f>
        <v/>
      </c>
      <c r="N122" s="82" t="str">
        <f>IF(AND(E122&lt;&gt;'Investissement PER'!AB125,Synthèse!I122&lt;&gt;'Investissement PER'!AC125),"Les montants répartis ne correspondent pas aux montants de prime de partage de la valeur et d'abondement dans l'onglet 'Investissement PER'",IF(E122&lt;&gt;'Investissement PER'!AB125,"Le montant réparti en prime de partage de la valeur ne correspond pas au montant total de PPV indiqué dans l'onglet 'Investissement PER'",IF(I122&lt;&gt;'Investissement PER'!AC125,"Le montant réparti ne correspond pas au montant total d'abondement indiqué dans l'onglet 'Investissement PER’","")))</f>
        <v/>
      </c>
    </row>
    <row r="123" spans="1:14" x14ac:dyDescent="0.25">
      <c r="A123" s="56">
        <f>'Investissement PEE'!D126</f>
        <v>0</v>
      </c>
      <c r="B123" s="29">
        <f>'Investissement PEE'!F126</f>
        <v>0</v>
      </c>
      <c r="C123" s="46">
        <f>'Investissement PEE'!H126</f>
        <v>0</v>
      </c>
      <c r="D123" s="54">
        <f>SUM('Investissement PEE'!AF126+'Investissement PEE'!AI126+'Investissement PEE'!AL126+'Investissement PEE'!AO126+'Investissement PEE'!AR126+'Investissement PEE'!AU126+'Investissement PEE'!AX126+'Investissement PEE'!BA126+'Investissement PEE'!BD126+'Investissement PEE'!BG126+'Investissement PEE'!BJ126+'Investissement PEE'!BM126)</f>
        <v>0</v>
      </c>
      <c r="E123" s="47">
        <f>SUM('Investissement PER'!AI126+'Investissement PER'!AL126+'Investissement PER'!AO126+'Investissement PER'!AR127+'Investissement PER'!AU126+'Investissement PER'!AX126+'Investissement PER'!BA126+'Investissement PER'!BD126+'Investissement PER'!BG126+'Investissement PER'!BJ126+'Investissement PER'!BM126+'Investissement PER'!BP126+'Investissement PER'!AF126)</f>
        <v>0</v>
      </c>
      <c r="F123" s="169">
        <f t="shared" si="6"/>
        <v>0</v>
      </c>
      <c r="H123" s="45">
        <f>'Investissement PEE'!AG126+'Investissement PEE'!AJ126+'Investissement PEE'!AM126+'Investissement PEE'!AP126+'Investissement PEE'!AS126+'Investissement PEE'!AV126+'Investissement PEE'!AY126+'Investissement PEE'!BB126+'Investissement PEE'!BE126+'Investissement PEE'!BH126+'Investissement PEE'!BK126+'Investissement PEE'!BN126</f>
        <v>0</v>
      </c>
      <c r="I123" s="48">
        <f>'Investissement PER'!BE126+'Investissement PER'!BB126+'Investissement PER'!AY126+'Investissement PER'!AV126+'Investissement PER'!AS127+'Investissement PER'!AP126+'Investissement PER'!AM126+'Investissement PER'!AJ126+'Investissement PER'!BH126+'Investissement PER'!BK126+'Investissement PER'!BN126+'Investissement PER'!BQ126+'Investissement PER'!AG126</f>
        <v>0</v>
      </c>
      <c r="J123" s="170">
        <f t="shared" si="7"/>
        <v>0</v>
      </c>
      <c r="L123" s="168">
        <f t="shared" si="8"/>
        <v>0</v>
      </c>
      <c r="M123" s="55" t="str">
        <f>IF(AND(D123&lt;&gt;'Investissement PEE'!AB126,Synthèse!H123&lt;&gt;'Investissement PEE'!AC126),"Les montants répartis ne correspondent pas aux montants de prime de partage de la valeur et d'abondement dans l'onglet 'Investissement PEE'",IF(D123&lt;&gt;'Investissement PEE'!AB126,"Le montant réparti en prime de partage de la valeur ne correspond pas au montant total de PPV indiqué dans l'onglet 'Investissement PEE'",IF(H123&lt;&gt;'Investissement PEE'!AC126,"Le montant réparti ne correspond pas au montant total d'abondement indiqué dans l'onglet 'PEE'","")))</f>
        <v/>
      </c>
      <c r="N123" s="82" t="str">
        <f>IF(AND(E123&lt;&gt;'Investissement PER'!AB126,Synthèse!I123&lt;&gt;'Investissement PER'!AC126),"Les montants répartis ne correspondent pas aux montants de prime de partage de la valeur et d'abondement dans l'onglet 'Investissement PER'",IF(E123&lt;&gt;'Investissement PER'!AB126,"Le montant réparti en prime de partage de la valeur ne correspond pas au montant total de PPV indiqué dans l'onglet 'Investissement PER'",IF(I123&lt;&gt;'Investissement PER'!AC126,"Le montant réparti ne correspond pas au montant total d'abondement indiqué dans l'onglet 'Investissement PER’","")))</f>
        <v/>
      </c>
    </row>
    <row r="124" spans="1:14" x14ac:dyDescent="0.25">
      <c r="A124" s="56">
        <f>'Investissement PEE'!D127</f>
        <v>0</v>
      </c>
      <c r="B124" s="29">
        <f>'Investissement PEE'!F127</f>
        <v>0</v>
      </c>
      <c r="C124" s="46">
        <f>'Investissement PEE'!H127</f>
        <v>0</v>
      </c>
      <c r="D124" s="54">
        <f>SUM('Investissement PEE'!AF127+'Investissement PEE'!AI127+'Investissement PEE'!AL127+'Investissement PEE'!AO127+'Investissement PEE'!AR127+'Investissement PEE'!AU127+'Investissement PEE'!AX127+'Investissement PEE'!BA127+'Investissement PEE'!BD127+'Investissement PEE'!BG127+'Investissement PEE'!BJ127+'Investissement PEE'!BM127)</f>
        <v>0</v>
      </c>
      <c r="E124" s="47">
        <f>SUM('Investissement PER'!AI127+'Investissement PER'!AL127+'Investissement PER'!AO127+'Investissement PER'!AR128+'Investissement PER'!AU127+'Investissement PER'!AX127+'Investissement PER'!BA127+'Investissement PER'!BD127+'Investissement PER'!BG127+'Investissement PER'!BJ127+'Investissement PER'!BM127+'Investissement PER'!BP127+'Investissement PER'!AF127)</f>
        <v>0</v>
      </c>
      <c r="F124" s="169">
        <f t="shared" si="6"/>
        <v>0</v>
      </c>
      <c r="H124" s="45">
        <f>'Investissement PEE'!AG127+'Investissement PEE'!AJ127+'Investissement PEE'!AM127+'Investissement PEE'!AP127+'Investissement PEE'!AS127+'Investissement PEE'!AV127+'Investissement PEE'!AY127+'Investissement PEE'!BB127+'Investissement PEE'!BE127+'Investissement PEE'!BH127+'Investissement PEE'!BK127+'Investissement PEE'!BN127</f>
        <v>0</v>
      </c>
      <c r="I124" s="48">
        <f>'Investissement PER'!BE127+'Investissement PER'!BB127+'Investissement PER'!AY127+'Investissement PER'!AV127+'Investissement PER'!AS128+'Investissement PER'!AP127+'Investissement PER'!AM127+'Investissement PER'!AJ127+'Investissement PER'!BH127+'Investissement PER'!BK127+'Investissement PER'!BN127+'Investissement PER'!BQ127+'Investissement PER'!AG127</f>
        <v>0</v>
      </c>
      <c r="J124" s="170">
        <f t="shared" si="7"/>
        <v>0</v>
      </c>
      <c r="L124" s="168">
        <f t="shared" si="8"/>
        <v>0</v>
      </c>
      <c r="M124" s="55" t="str">
        <f>IF(AND(D124&lt;&gt;'Investissement PEE'!AB127,Synthèse!H124&lt;&gt;'Investissement PEE'!AC127),"Les montants répartis ne correspondent pas aux montants de prime de partage de la valeur et d'abondement dans l'onglet 'Investissement PEE'",IF(D124&lt;&gt;'Investissement PEE'!AB127,"Le montant réparti en prime de partage de la valeur ne correspond pas au montant total de PPV indiqué dans l'onglet 'Investissement PEE'",IF(H124&lt;&gt;'Investissement PEE'!AC127,"Le montant réparti ne correspond pas au montant total d'abondement indiqué dans l'onglet 'PEE'","")))</f>
        <v/>
      </c>
      <c r="N124" s="82" t="str">
        <f>IF(AND(E124&lt;&gt;'Investissement PER'!AB127,Synthèse!I124&lt;&gt;'Investissement PER'!AC127),"Les montants répartis ne correspondent pas aux montants de prime de partage de la valeur et d'abondement dans l'onglet 'Investissement PER'",IF(E124&lt;&gt;'Investissement PER'!AB127,"Le montant réparti en prime de partage de la valeur ne correspond pas au montant total de PPV indiqué dans l'onglet 'Investissement PER'",IF(I124&lt;&gt;'Investissement PER'!AC127,"Le montant réparti ne correspond pas au montant total d'abondement indiqué dans l'onglet 'Investissement PER’","")))</f>
        <v/>
      </c>
    </row>
    <row r="125" spans="1:14" x14ac:dyDescent="0.25">
      <c r="A125" s="56">
        <f>'Investissement PEE'!D128</f>
        <v>0</v>
      </c>
      <c r="B125" s="29">
        <f>'Investissement PEE'!F128</f>
        <v>0</v>
      </c>
      <c r="C125" s="46">
        <f>'Investissement PEE'!H128</f>
        <v>0</v>
      </c>
      <c r="D125" s="54">
        <f>SUM('Investissement PEE'!AF128+'Investissement PEE'!AI128+'Investissement PEE'!AL128+'Investissement PEE'!AO128+'Investissement PEE'!AR128+'Investissement PEE'!AU128+'Investissement PEE'!AX128+'Investissement PEE'!BA128+'Investissement PEE'!BD128+'Investissement PEE'!BG128+'Investissement PEE'!BJ128+'Investissement PEE'!BM128)</f>
        <v>0</v>
      </c>
      <c r="E125" s="47">
        <f>SUM('Investissement PER'!AI128+'Investissement PER'!AL128+'Investissement PER'!AO128+'Investissement PER'!AR129+'Investissement PER'!AU128+'Investissement PER'!AX128+'Investissement PER'!BA128+'Investissement PER'!BD128+'Investissement PER'!BG128+'Investissement PER'!BJ128+'Investissement PER'!BM128+'Investissement PER'!BP128+'Investissement PER'!AF128)</f>
        <v>0</v>
      </c>
      <c r="F125" s="169">
        <f t="shared" si="6"/>
        <v>0</v>
      </c>
      <c r="H125" s="45">
        <f>'Investissement PEE'!AG128+'Investissement PEE'!AJ128+'Investissement PEE'!AM128+'Investissement PEE'!AP128+'Investissement PEE'!AS128+'Investissement PEE'!AV128+'Investissement PEE'!AY128+'Investissement PEE'!BB128+'Investissement PEE'!BE128+'Investissement PEE'!BH128+'Investissement PEE'!BK128+'Investissement PEE'!BN128</f>
        <v>0</v>
      </c>
      <c r="I125" s="48">
        <f>'Investissement PER'!BE128+'Investissement PER'!BB128+'Investissement PER'!AY128+'Investissement PER'!AV128+'Investissement PER'!AS129+'Investissement PER'!AP128+'Investissement PER'!AM128+'Investissement PER'!AJ128+'Investissement PER'!BH128+'Investissement PER'!BK128+'Investissement PER'!BN128+'Investissement PER'!BQ128+'Investissement PER'!AG128</f>
        <v>0</v>
      </c>
      <c r="J125" s="170">
        <f t="shared" si="7"/>
        <v>0</v>
      </c>
      <c r="L125" s="168">
        <f t="shared" si="8"/>
        <v>0</v>
      </c>
      <c r="M125" s="55" t="str">
        <f>IF(AND(D125&lt;&gt;'Investissement PEE'!AB128,Synthèse!H125&lt;&gt;'Investissement PEE'!AC128),"Les montants répartis ne correspondent pas aux montants de prime de partage de la valeur et d'abondement dans l'onglet 'Investissement PEE'",IF(D125&lt;&gt;'Investissement PEE'!AB128,"Le montant réparti en prime de partage de la valeur ne correspond pas au montant total de PPV indiqué dans l'onglet 'Investissement PEE'",IF(H125&lt;&gt;'Investissement PEE'!AC128,"Le montant réparti ne correspond pas au montant total d'abondement indiqué dans l'onglet 'PEE'","")))</f>
        <v/>
      </c>
      <c r="N125" s="82" t="str">
        <f>IF(AND(E125&lt;&gt;'Investissement PER'!AB128,Synthèse!I125&lt;&gt;'Investissement PER'!AC128),"Les montants répartis ne correspondent pas aux montants de prime de partage de la valeur et d'abondement dans l'onglet 'Investissement PER'",IF(E125&lt;&gt;'Investissement PER'!AB128,"Le montant réparti en prime de partage de la valeur ne correspond pas au montant total de PPV indiqué dans l'onglet 'Investissement PER'",IF(I125&lt;&gt;'Investissement PER'!AC128,"Le montant réparti ne correspond pas au montant total d'abondement indiqué dans l'onglet 'Investissement PER’","")))</f>
        <v/>
      </c>
    </row>
    <row r="126" spans="1:14" x14ac:dyDescent="0.25">
      <c r="A126" s="56">
        <f>'Investissement PEE'!D129</f>
        <v>0</v>
      </c>
      <c r="B126" s="29">
        <f>'Investissement PEE'!F129</f>
        <v>0</v>
      </c>
      <c r="C126" s="46">
        <f>'Investissement PEE'!H129</f>
        <v>0</v>
      </c>
      <c r="D126" s="54">
        <f>SUM('Investissement PEE'!AF129+'Investissement PEE'!AI129+'Investissement PEE'!AL129+'Investissement PEE'!AO129+'Investissement PEE'!AR129+'Investissement PEE'!AU129+'Investissement PEE'!AX129+'Investissement PEE'!BA129+'Investissement PEE'!BD129+'Investissement PEE'!BG129+'Investissement PEE'!BJ129+'Investissement PEE'!BM129)</f>
        <v>0</v>
      </c>
      <c r="E126" s="47">
        <f>SUM('Investissement PER'!AI129+'Investissement PER'!AL129+'Investissement PER'!AO129+'Investissement PER'!AR130+'Investissement PER'!AU129+'Investissement PER'!AX129+'Investissement PER'!BA129+'Investissement PER'!BD129+'Investissement PER'!BG129+'Investissement PER'!BJ129+'Investissement PER'!BM129+'Investissement PER'!BP129+'Investissement PER'!AF129)</f>
        <v>0</v>
      </c>
      <c r="F126" s="169">
        <f t="shared" si="6"/>
        <v>0</v>
      </c>
      <c r="H126" s="45">
        <f>'Investissement PEE'!AG129+'Investissement PEE'!AJ129+'Investissement PEE'!AM129+'Investissement PEE'!AP129+'Investissement PEE'!AS129+'Investissement PEE'!AV129+'Investissement PEE'!AY129+'Investissement PEE'!BB129+'Investissement PEE'!BE129+'Investissement PEE'!BH129+'Investissement PEE'!BK129+'Investissement PEE'!BN129</f>
        <v>0</v>
      </c>
      <c r="I126" s="48">
        <f>'Investissement PER'!BE129+'Investissement PER'!BB129+'Investissement PER'!AY129+'Investissement PER'!AV129+'Investissement PER'!AS130+'Investissement PER'!AP129+'Investissement PER'!AM129+'Investissement PER'!AJ129+'Investissement PER'!BH129+'Investissement PER'!BK129+'Investissement PER'!BN129+'Investissement PER'!BQ129+'Investissement PER'!AG129</f>
        <v>0</v>
      </c>
      <c r="J126" s="170">
        <f t="shared" si="7"/>
        <v>0</v>
      </c>
      <c r="L126" s="168">
        <f t="shared" si="8"/>
        <v>0</v>
      </c>
      <c r="M126" s="55" t="str">
        <f>IF(AND(D126&lt;&gt;'Investissement PEE'!AB129,Synthèse!H126&lt;&gt;'Investissement PEE'!AC129),"Les montants répartis ne correspondent pas aux montants de prime de partage de la valeur et d'abondement dans l'onglet 'Investissement PEE'",IF(D126&lt;&gt;'Investissement PEE'!AB129,"Le montant réparti en prime de partage de la valeur ne correspond pas au montant total de PPV indiqué dans l'onglet 'Investissement PEE'",IF(H126&lt;&gt;'Investissement PEE'!AC129,"Le montant réparti ne correspond pas au montant total d'abondement indiqué dans l'onglet 'PEE'","")))</f>
        <v/>
      </c>
      <c r="N126" s="82" t="str">
        <f>IF(AND(E126&lt;&gt;'Investissement PER'!AB129,Synthèse!I126&lt;&gt;'Investissement PER'!AC129),"Les montants répartis ne correspondent pas aux montants de prime de partage de la valeur et d'abondement dans l'onglet 'Investissement PER'",IF(E126&lt;&gt;'Investissement PER'!AB129,"Le montant réparti en prime de partage de la valeur ne correspond pas au montant total de PPV indiqué dans l'onglet 'Investissement PER'",IF(I126&lt;&gt;'Investissement PER'!AC129,"Le montant réparti ne correspond pas au montant total d'abondement indiqué dans l'onglet 'Investissement PER’","")))</f>
        <v/>
      </c>
    </row>
    <row r="127" spans="1:14" x14ac:dyDescent="0.25">
      <c r="A127" s="56">
        <f>'Investissement PEE'!D130</f>
        <v>0</v>
      </c>
      <c r="B127" s="29">
        <f>'Investissement PEE'!F130</f>
        <v>0</v>
      </c>
      <c r="C127" s="46">
        <f>'Investissement PEE'!H130</f>
        <v>0</v>
      </c>
      <c r="D127" s="54">
        <f>SUM('Investissement PEE'!AF130+'Investissement PEE'!AI130+'Investissement PEE'!AL130+'Investissement PEE'!AO130+'Investissement PEE'!AR130+'Investissement PEE'!AU130+'Investissement PEE'!AX130+'Investissement PEE'!BA130+'Investissement PEE'!BD130+'Investissement PEE'!BG130+'Investissement PEE'!BJ130+'Investissement PEE'!BM130)</f>
        <v>0</v>
      </c>
      <c r="E127" s="47">
        <f>SUM('Investissement PER'!AI130+'Investissement PER'!AL130+'Investissement PER'!AO130+'Investissement PER'!AR131+'Investissement PER'!AU130+'Investissement PER'!AX130+'Investissement PER'!BA130+'Investissement PER'!BD130+'Investissement PER'!BG130+'Investissement PER'!BJ130+'Investissement PER'!BM130+'Investissement PER'!BP130+'Investissement PER'!AF130)</f>
        <v>0</v>
      </c>
      <c r="F127" s="169">
        <f t="shared" si="6"/>
        <v>0</v>
      </c>
      <c r="H127" s="45">
        <f>'Investissement PEE'!AG130+'Investissement PEE'!AJ130+'Investissement PEE'!AM130+'Investissement PEE'!AP130+'Investissement PEE'!AS130+'Investissement PEE'!AV130+'Investissement PEE'!AY130+'Investissement PEE'!BB130+'Investissement PEE'!BE130+'Investissement PEE'!BH130+'Investissement PEE'!BK130+'Investissement PEE'!BN130</f>
        <v>0</v>
      </c>
      <c r="I127" s="48">
        <f>'Investissement PER'!BE130+'Investissement PER'!BB130+'Investissement PER'!AY130+'Investissement PER'!AV130+'Investissement PER'!AS131+'Investissement PER'!AP130+'Investissement PER'!AM130+'Investissement PER'!AJ130+'Investissement PER'!BH130+'Investissement PER'!BK130+'Investissement PER'!BN130+'Investissement PER'!BQ130+'Investissement PER'!AG130</f>
        <v>0</v>
      </c>
      <c r="J127" s="170">
        <f t="shared" si="7"/>
        <v>0</v>
      </c>
      <c r="L127" s="168">
        <f t="shared" si="8"/>
        <v>0</v>
      </c>
      <c r="M127" s="55" t="str">
        <f>IF(AND(D127&lt;&gt;'Investissement PEE'!AB130,Synthèse!H127&lt;&gt;'Investissement PEE'!AC130),"Les montants répartis ne correspondent pas aux montants de prime de partage de la valeur et d'abondement dans l'onglet 'Investissement PEE'",IF(D127&lt;&gt;'Investissement PEE'!AB130,"Le montant réparti en prime de partage de la valeur ne correspond pas au montant total de PPV indiqué dans l'onglet 'Investissement PEE'",IF(H127&lt;&gt;'Investissement PEE'!AC130,"Le montant réparti ne correspond pas au montant total d'abondement indiqué dans l'onglet 'PEE'","")))</f>
        <v/>
      </c>
      <c r="N127" s="82" t="str">
        <f>IF(AND(E127&lt;&gt;'Investissement PER'!AB130,Synthèse!I127&lt;&gt;'Investissement PER'!AC130),"Les montants répartis ne correspondent pas aux montants de prime de partage de la valeur et d'abondement dans l'onglet 'Investissement PER'",IF(E127&lt;&gt;'Investissement PER'!AB130,"Le montant réparti en prime de partage de la valeur ne correspond pas au montant total de PPV indiqué dans l'onglet 'Investissement PER'",IF(I127&lt;&gt;'Investissement PER'!AC130,"Le montant réparti ne correspond pas au montant total d'abondement indiqué dans l'onglet 'Investissement PER’","")))</f>
        <v/>
      </c>
    </row>
    <row r="128" spans="1:14" x14ac:dyDescent="0.25">
      <c r="A128" s="56">
        <f>'Investissement PEE'!D131</f>
        <v>0</v>
      </c>
      <c r="B128" s="29">
        <f>'Investissement PEE'!F131</f>
        <v>0</v>
      </c>
      <c r="C128" s="46">
        <f>'Investissement PEE'!H131</f>
        <v>0</v>
      </c>
      <c r="D128" s="54">
        <f>SUM('Investissement PEE'!AF131+'Investissement PEE'!AI131+'Investissement PEE'!AL131+'Investissement PEE'!AO131+'Investissement PEE'!AR131+'Investissement PEE'!AU131+'Investissement PEE'!AX131+'Investissement PEE'!BA131+'Investissement PEE'!BD131+'Investissement PEE'!BG131+'Investissement PEE'!BJ131+'Investissement PEE'!BM131)</f>
        <v>0</v>
      </c>
      <c r="E128" s="47">
        <f>SUM('Investissement PER'!AI131+'Investissement PER'!AL131+'Investissement PER'!AO131+'Investissement PER'!AR132+'Investissement PER'!AU131+'Investissement PER'!AX131+'Investissement PER'!BA131+'Investissement PER'!BD131+'Investissement PER'!BG131+'Investissement PER'!BJ131+'Investissement PER'!BM131+'Investissement PER'!BP131+'Investissement PER'!AF131)</f>
        <v>0</v>
      </c>
      <c r="F128" s="169">
        <f t="shared" si="6"/>
        <v>0</v>
      </c>
      <c r="H128" s="45">
        <f>'Investissement PEE'!AG131+'Investissement PEE'!AJ131+'Investissement PEE'!AM131+'Investissement PEE'!AP131+'Investissement PEE'!AS131+'Investissement PEE'!AV131+'Investissement PEE'!AY131+'Investissement PEE'!BB131+'Investissement PEE'!BE131+'Investissement PEE'!BH131+'Investissement PEE'!BK131+'Investissement PEE'!BN131</f>
        <v>0</v>
      </c>
      <c r="I128" s="48">
        <f>'Investissement PER'!BE131+'Investissement PER'!BB131+'Investissement PER'!AY131+'Investissement PER'!AV131+'Investissement PER'!AS132+'Investissement PER'!AP131+'Investissement PER'!AM131+'Investissement PER'!AJ131+'Investissement PER'!BH131+'Investissement PER'!BK131+'Investissement PER'!BN131+'Investissement PER'!BQ131+'Investissement PER'!AG131</f>
        <v>0</v>
      </c>
      <c r="J128" s="170">
        <f t="shared" si="7"/>
        <v>0</v>
      </c>
      <c r="L128" s="168">
        <f t="shared" si="8"/>
        <v>0</v>
      </c>
      <c r="M128" s="55" t="str">
        <f>IF(AND(D128&lt;&gt;'Investissement PEE'!AB131,Synthèse!H128&lt;&gt;'Investissement PEE'!AC131),"Les montants répartis ne correspondent pas aux montants de prime de partage de la valeur et d'abondement dans l'onglet 'Investissement PEE'",IF(D128&lt;&gt;'Investissement PEE'!AB131,"Le montant réparti en prime de partage de la valeur ne correspond pas au montant total de PPV indiqué dans l'onglet 'Investissement PEE'",IF(H128&lt;&gt;'Investissement PEE'!AC131,"Le montant réparti ne correspond pas au montant total d'abondement indiqué dans l'onglet 'PEE'","")))</f>
        <v/>
      </c>
      <c r="N128" s="82" t="str">
        <f>IF(AND(E128&lt;&gt;'Investissement PER'!AB131,Synthèse!I128&lt;&gt;'Investissement PER'!AC131),"Les montants répartis ne correspondent pas aux montants de prime de partage de la valeur et d'abondement dans l'onglet 'Investissement PER'",IF(E128&lt;&gt;'Investissement PER'!AB131,"Le montant réparti en prime de partage de la valeur ne correspond pas au montant total de PPV indiqué dans l'onglet 'Investissement PER'",IF(I128&lt;&gt;'Investissement PER'!AC131,"Le montant réparti ne correspond pas au montant total d'abondement indiqué dans l'onglet 'Investissement PER’","")))</f>
        <v/>
      </c>
    </row>
    <row r="129" spans="1:14" x14ac:dyDescent="0.25">
      <c r="A129" s="56">
        <f>'Investissement PEE'!D132</f>
        <v>0</v>
      </c>
      <c r="B129" s="29">
        <f>'Investissement PEE'!F132</f>
        <v>0</v>
      </c>
      <c r="C129" s="46">
        <f>'Investissement PEE'!H132</f>
        <v>0</v>
      </c>
      <c r="D129" s="54">
        <f>SUM('Investissement PEE'!AF132+'Investissement PEE'!AI132+'Investissement PEE'!AL132+'Investissement PEE'!AO132+'Investissement PEE'!AR132+'Investissement PEE'!AU132+'Investissement PEE'!AX132+'Investissement PEE'!BA132+'Investissement PEE'!BD132+'Investissement PEE'!BG132+'Investissement PEE'!BJ132+'Investissement PEE'!BM132)</f>
        <v>0</v>
      </c>
      <c r="E129" s="47">
        <f>SUM('Investissement PER'!AI132+'Investissement PER'!AL132+'Investissement PER'!AO132+'Investissement PER'!AR133+'Investissement PER'!AU132+'Investissement PER'!AX132+'Investissement PER'!BA132+'Investissement PER'!BD132+'Investissement PER'!BG132+'Investissement PER'!BJ132+'Investissement PER'!BM132+'Investissement PER'!BP132+'Investissement PER'!AF132)</f>
        <v>0</v>
      </c>
      <c r="F129" s="169">
        <f t="shared" si="6"/>
        <v>0</v>
      </c>
      <c r="H129" s="45">
        <f>'Investissement PEE'!AG132+'Investissement PEE'!AJ132+'Investissement PEE'!AM132+'Investissement PEE'!AP132+'Investissement PEE'!AS132+'Investissement PEE'!AV132+'Investissement PEE'!AY132+'Investissement PEE'!BB132+'Investissement PEE'!BE132+'Investissement PEE'!BH132+'Investissement PEE'!BK132+'Investissement PEE'!BN132</f>
        <v>0</v>
      </c>
      <c r="I129" s="48">
        <f>'Investissement PER'!BE132+'Investissement PER'!BB132+'Investissement PER'!AY132+'Investissement PER'!AV132+'Investissement PER'!AS133+'Investissement PER'!AP132+'Investissement PER'!AM132+'Investissement PER'!AJ132+'Investissement PER'!BH132+'Investissement PER'!BK132+'Investissement PER'!BN132+'Investissement PER'!BQ132+'Investissement PER'!AG132</f>
        <v>0</v>
      </c>
      <c r="J129" s="170">
        <f t="shared" si="7"/>
        <v>0</v>
      </c>
      <c r="L129" s="168">
        <f t="shared" si="8"/>
        <v>0</v>
      </c>
      <c r="M129" s="55" t="str">
        <f>IF(AND(D129&lt;&gt;'Investissement PEE'!AB132,Synthèse!H129&lt;&gt;'Investissement PEE'!AC132),"Les montants répartis ne correspondent pas aux montants de prime de partage de la valeur et d'abondement dans l'onglet 'Investissement PEE'",IF(D129&lt;&gt;'Investissement PEE'!AB132,"Le montant réparti en prime de partage de la valeur ne correspond pas au montant total de PPV indiqué dans l'onglet 'Investissement PEE'",IF(H129&lt;&gt;'Investissement PEE'!AC132,"Le montant réparti ne correspond pas au montant total d'abondement indiqué dans l'onglet 'PEE'","")))</f>
        <v/>
      </c>
      <c r="N129" s="82" t="str">
        <f>IF(AND(E129&lt;&gt;'Investissement PER'!AB132,Synthèse!I129&lt;&gt;'Investissement PER'!AC132),"Les montants répartis ne correspondent pas aux montants de prime de partage de la valeur et d'abondement dans l'onglet 'Investissement PER'",IF(E129&lt;&gt;'Investissement PER'!AB132,"Le montant réparti en prime de partage de la valeur ne correspond pas au montant total de PPV indiqué dans l'onglet 'Investissement PER'",IF(I129&lt;&gt;'Investissement PER'!AC132,"Le montant réparti ne correspond pas au montant total d'abondement indiqué dans l'onglet 'Investissement PER’","")))</f>
        <v/>
      </c>
    </row>
    <row r="130" spans="1:14" x14ac:dyDescent="0.25">
      <c r="A130" s="56">
        <f>'Investissement PEE'!D133</f>
        <v>0</v>
      </c>
      <c r="B130" s="29">
        <f>'Investissement PEE'!F133</f>
        <v>0</v>
      </c>
      <c r="C130" s="46">
        <f>'Investissement PEE'!H133</f>
        <v>0</v>
      </c>
      <c r="D130" s="54">
        <f>SUM('Investissement PEE'!AF133+'Investissement PEE'!AI133+'Investissement PEE'!AL133+'Investissement PEE'!AO133+'Investissement PEE'!AR133+'Investissement PEE'!AU133+'Investissement PEE'!AX133+'Investissement PEE'!BA133+'Investissement PEE'!BD133+'Investissement PEE'!BG133+'Investissement PEE'!BJ133+'Investissement PEE'!BM133)</f>
        <v>0</v>
      </c>
      <c r="E130" s="47">
        <f>SUM('Investissement PER'!AI133+'Investissement PER'!AL133+'Investissement PER'!AO133+'Investissement PER'!AR134+'Investissement PER'!AU133+'Investissement PER'!AX133+'Investissement PER'!BA133+'Investissement PER'!BD133+'Investissement PER'!BG133+'Investissement PER'!BJ133+'Investissement PER'!BM133+'Investissement PER'!BP133+'Investissement PER'!AF133)</f>
        <v>0</v>
      </c>
      <c r="F130" s="169">
        <f t="shared" si="6"/>
        <v>0</v>
      </c>
      <c r="H130" s="45">
        <f>'Investissement PEE'!AG133+'Investissement PEE'!AJ133+'Investissement PEE'!AM133+'Investissement PEE'!AP133+'Investissement PEE'!AS133+'Investissement PEE'!AV133+'Investissement PEE'!AY133+'Investissement PEE'!BB133+'Investissement PEE'!BE133+'Investissement PEE'!BH133+'Investissement PEE'!BK133+'Investissement PEE'!BN133</f>
        <v>0</v>
      </c>
      <c r="I130" s="48">
        <f>'Investissement PER'!BE133+'Investissement PER'!BB133+'Investissement PER'!AY133+'Investissement PER'!AV133+'Investissement PER'!AS134+'Investissement PER'!AP133+'Investissement PER'!AM133+'Investissement PER'!AJ133+'Investissement PER'!BH133+'Investissement PER'!BK133+'Investissement PER'!BN133+'Investissement PER'!BQ133+'Investissement PER'!AG133</f>
        <v>0</v>
      </c>
      <c r="J130" s="170">
        <f t="shared" si="7"/>
        <v>0</v>
      </c>
      <c r="L130" s="168">
        <f t="shared" si="8"/>
        <v>0</v>
      </c>
      <c r="M130" s="55" t="str">
        <f>IF(AND(D130&lt;&gt;'Investissement PEE'!AB133,Synthèse!H130&lt;&gt;'Investissement PEE'!AC133),"Les montants répartis ne correspondent pas aux montants de prime de partage de la valeur et d'abondement dans l'onglet 'Investissement PEE'",IF(D130&lt;&gt;'Investissement PEE'!AB133,"Le montant réparti en prime de partage de la valeur ne correspond pas au montant total de PPV indiqué dans l'onglet 'Investissement PEE'",IF(H130&lt;&gt;'Investissement PEE'!AC133,"Le montant réparti ne correspond pas au montant total d'abondement indiqué dans l'onglet 'PEE'","")))</f>
        <v/>
      </c>
      <c r="N130" s="82" t="str">
        <f>IF(AND(E130&lt;&gt;'Investissement PER'!AB133,Synthèse!I130&lt;&gt;'Investissement PER'!AC133),"Les montants répartis ne correspondent pas aux montants de prime de partage de la valeur et d'abondement dans l'onglet 'Investissement PER'",IF(E130&lt;&gt;'Investissement PER'!AB133,"Le montant réparti en prime de partage de la valeur ne correspond pas au montant total de PPV indiqué dans l'onglet 'Investissement PER'",IF(I130&lt;&gt;'Investissement PER'!AC133,"Le montant réparti ne correspond pas au montant total d'abondement indiqué dans l'onglet 'Investissement PER’","")))</f>
        <v/>
      </c>
    </row>
    <row r="131" spans="1:14" x14ac:dyDescent="0.25">
      <c r="A131" s="56">
        <f>'Investissement PEE'!D134</f>
        <v>0</v>
      </c>
      <c r="B131" s="29">
        <f>'Investissement PEE'!F134</f>
        <v>0</v>
      </c>
      <c r="C131" s="46">
        <f>'Investissement PEE'!H134</f>
        <v>0</v>
      </c>
      <c r="D131" s="54">
        <f>SUM('Investissement PEE'!AF134+'Investissement PEE'!AI134+'Investissement PEE'!AL134+'Investissement PEE'!AO134+'Investissement PEE'!AR134+'Investissement PEE'!AU134+'Investissement PEE'!AX134+'Investissement PEE'!BA134+'Investissement PEE'!BD134+'Investissement PEE'!BG134+'Investissement PEE'!BJ134+'Investissement PEE'!BM134)</f>
        <v>0</v>
      </c>
      <c r="E131" s="47">
        <f>SUM('Investissement PER'!AI134+'Investissement PER'!AL134+'Investissement PER'!AO134+'Investissement PER'!AR135+'Investissement PER'!AU134+'Investissement PER'!AX134+'Investissement PER'!BA134+'Investissement PER'!BD134+'Investissement PER'!BG134+'Investissement PER'!BJ134+'Investissement PER'!BM134+'Investissement PER'!BP134+'Investissement PER'!AF134)</f>
        <v>0</v>
      </c>
      <c r="F131" s="169">
        <f t="shared" si="6"/>
        <v>0</v>
      </c>
      <c r="H131" s="45">
        <f>'Investissement PEE'!AG134+'Investissement PEE'!AJ134+'Investissement PEE'!AM134+'Investissement PEE'!AP134+'Investissement PEE'!AS134+'Investissement PEE'!AV134+'Investissement PEE'!AY134+'Investissement PEE'!BB134+'Investissement PEE'!BE134+'Investissement PEE'!BH134+'Investissement PEE'!BK134+'Investissement PEE'!BN134</f>
        <v>0</v>
      </c>
      <c r="I131" s="48">
        <f>'Investissement PER'!BE134+'Investissement PER'!BB134+'Investissement PER'!AY134+'Investissement PER'!AV134+'Investissement PER'!AS135+'Investissement PER'!AP134+'Investissement PER'!AM134+'Investissement PER'!AJ134+'Investissement PER'!BH134+'Investissement PER'!BK134+'Investissement PER'!BN134+'Investissement PER'!BQ134+'Investissement PER'!AG134</f>
        <v>0</v>
      </c>
      <c r="J131" s="170">
        <f t="shared" si="7"/>
        <v>0</v>
      </c>
      <c r="L131" s="168">
        <f t="shared" si="8"/>
        <v>0</v>
      </c>
      <c r="M131" s="55" t="str">
        <f>IF(AND(D131&lt;&gt;'Investissement PEE'!AB134,Synthèse!H131&lt;&gt;'Investissement PEE'!AC134),"Les montants répartis ne correspondent pas aux montants de prime de partage de la valeur et d'abondement dans l'onglet 'Investissement PEE'",IF(D131&lt;&gt;'Investissement PEE'!AB134,"Le montant réparti en prime de partage de la valeur ne correspond pas au montant total de PPV indiqué dans l'onglet 'Investissement PEE'",IF(H131&lt;&gt;'Investissement PEE'!AC134,"Le montant réparti ne correspond pas au montant total d'abondement indiqué dans l'onglet 'PEE'","")))</f>
        <v/>
      </c>
      <c r="N131" s="82" t="str">
        <f>IF(AND(E131&lt;&gt;'Investissement PER'!AB134,Synthèse!I131&lt;&gt;'Investissement PER'!AC134),"Les montants répartis ne correspondent pas aux montants de prime de partage de la valeur et d'abondement dans l'onglet 'Investissement PER'",IF(E131&lt;&gt;'Investissement PER'!AB134,"Le montant réparti en prime de partage de la valeur ne correspond pas au montant total de PPV indiqué dans l'onglet 'Investissement PER'",IF(I131&lt;&gt;'Investissement PER'!AC134,"Le montant réparti ne correspond pas au montant total d'abondement indiqué dans l'onglet 'Investissement PER’","")))</f>
        <v/>
      </c>
    </row>
    <row r="132" spans="1:14" x14ac:dyDescent="0.25">
      <c r="A132" s="56">
        <f>'Investissement PEE'!D135</f>
        <v>0</v>
      </c>
      <c r="B132" s="29">
        <f>'Investissement PEE'!F135</f>
        <v>0</v>
      </c>
      <c r="C132" s="46">
        <f>'Investissement PEE'!H135</f>
        <v>0</v>
      </c>
      <c r="D132" s="54">
        <f>SUM('Investissement PEE'!AF135+'Investissement PEE'!AI135+'Investissement PEE'!AL135+'Investissement PEE'!AO135+'Investissement PEE'!AR135+'Investissement PEE'!AU135+'Investissement PEE'!AX135+'Investissement PEE'!BA135+'Investissement PEE'!BD135+'Investissement PEE'!BG135+'Investissement PEE'!BJ135+'Investissement PEE'!BM135)</f>
        <v>0</v>
      </c>
      <c r="E132" s="47">
        <f>SUM('Investissement PER'!AI135+'Investissement PER'!AL135+'Investissement PER'!AO135+'Investissement PER'!AR136+'Investissement PER'!AU135+'Investissement PER'!AX135+'Investissement PER'!BA135+'Investissement PER'!BD135+'Investissement PER'!BG135+'Investissement PER'!BJ135+'Investissement PER'!BM135+'Investissement PER'!BP135+'Investissement PER'!AF135)</f>
        <v>0</v>
      </c>
      <c r="F132" s="169">
        <f t="shared" si="6"/>
        <v>0</v>
      </c>
      <c r="H132" s="45">
        <f>'Investissement PEE'!AG135+'Investissement PEE'!AJ135+'Investissement PEE'!AM135+'Investissement PEE'!AP135+'Investissement PEE'!AS135+'Investissement PEE'!AV135+'Investissement PEE'!AY135+'Investissement PEE'!BB135+'Investissement PEE'!BE135+'Investissement PEE'!BH135+'Investissement PEE'!BK135+'Investissement PEE'!BN135</f>
        <v>0</v>
      </c>
      <c r="I132" s="48">
        <f>'Investissement PER'!BE135+'Investissement PER'!BB135+'Investissement PER'!AY135+'Investissement PER'!AV135+'Investissement PER'!AS136+'Investissement PER'!AP135+'Investissement PER'!AM135+'Investissement PER'!AJ135+'Investissement PER'!BH135+'Investissement PER'!BK135+'Investissement PER'!BN135+'Investissement PER'!BQ135+'Investissement PER'!AG135</f>
        <v>0</v>
      </c>
      <c r="J132" s="170">
        <f t="shared" si="7"/>
        <v>0</v>
      </c>
      <c r="L132" s="168">
        <f t="shared" si="8"/>
        <v>0</v>
      </c>
      <c r="M132" s="55" t="str">
        <f>IF(AND(D132&lt;&gt;'Investissement PEE'!AB135,Synthèse!H132&lt;&gt;'Investissement PEE'!AC135),"Les montants répartis ne correspondent pas aux montants de prime de partage de la valeur et d'abondement dans l'onglet 'Investissement PEE'",IF(D132&lt;&gt;'Investissement PEE'!AB135,"Le montant réparti en prime de partage de la valeur ne correspond pas au montant total de PPV indiqué dans l'onglet 'Investissement PEE'",IF(H132&lt;&gt;'Investissement PEE'!AC135,"Le montant réparti ne correspond pas au montant total d'abondement indiqué dans l'onglet 'PEE'","")))</f>
        <v/>
      </c>
      <c r="N132" s="82" t="str">
        <f>IF(AND(E132&lt;&gt;'Investissement PER'!AB135,Synthèse!I132&lt;&gt;'Investissement PER'!AC135),"Les montants répartis ne correspondent pas aux montants de prime de partage de la valeur et d'abondement dans l'onglet 'Investissement PER'",IF(E132&lt;&gt;'Investissement PER'!AB135,"Le montant réparti en prime de partage de la valeur ne correspond pas au montant total de PPV indiqué dans l'onglet 'Investissement PER'",IF(I132&lt;&gt;'Investissement PER'!AC135,"Le montant réparti ne correspond pas au montant total d'abondement indiqué dans l'onglet 'Investissement PER’","")))</f>
        <v/>
      </c>
    </row>
    <row r="133" spans="1:14" x14ac:dyDescent="0.25">
      <c r="A133" s="56">
        <f>'Investissement PEE'!D136</f>
        <v>0</v>
      </c>
      <c r="B133" s="29">
        <f>'Investissement PEE'!F136</f>
        <v>0</v>
      </c>
      <c r="C133" s="46">
        <f>'Investissement PEE'!H136</f>
        <v>0</v>
      </c>
      <c r="D133" s="54">
        <f>SUM('Investissement PEE'!AF136+'Investissement PEE'!AI136+'Investissement PEE'!AL136+'Investissement PEE'!AO136+'Investissement PEE'!AR136+'Investissement PEE'!AU136+'Investissement PEE'!AX136+'Investissement PEE'!BA136+'Investissement PEE'!BD136+'Investissement PEE'!BG136+'Investissement PEE'!BJ136+'Investissement PEE'!BM136)</f>
        <v>0</v>
      </c>
      <c r="E133" s="47">
        <f>SUM('Investissement PER'!AI136+'Investissement PER'!AL136+'Investissement PER'!AO136+'Investissement PER'!AR137+'Investissement PER'!AU136+'Investissement PER'!AX136+'Investissement PER'!BA136+'Investissement PER'!BD136+'Investissement PER'!BG136+'Investissement PER'!BJ136+'Investissement PER'!BM136+'Investissement PER'!BP136+'Investissement PER'!AF136)</f>
        <v>0</v>
      </c>
      <c r="F133" s="169">
        <f t="shared" si="6"/>
        <v>0</v>
      </c>
      <c r="H133" s="45">
        <f>'Investissement PEE'!AG136+'Investissement PEE'!AJ136+'Investissement PEE'!AM136+'Investissement PEE'!AP136+'Investissement PEE'!AS136+'Investissement PEE'!AV136+'Investissement PEE'!AY136+'Investissement PEE'!BB136+'Investissement PEE'!BE136+'Investissement PEE'!BH136+'Investissement PEE'!BK136+'Investissement PEE'!BN136</f>
        <v>0</v>
      </c>
      <c r="I133" s="48">
        <f>'Investissement PER'!BE136+'Investissement PER'!BB136+'Investissement PER'!AY136+'Investissement PER'!AV136+'Investissement PER'!AS137+'Investissement PER'!AP136+'Investissement PER'!AM136+'Investissement PER'!AJ136+'Investissement PER'!BH136+'Investissement PER'!BK136+'Investissement PER'!BN136+'Investissement PER'!BQ136+'Investissement PER'!AG136</f>
        <v>0</v>
      </c>
      <c r="J133" s="170">
        <f t="shared" si="7"/>
        <v>0</v>
      </c>
      <c r="L133" s="168">
        <f t="shared" si="8"/>
        <v>0</v>
      </c>
      <c r="M133" s="55" t="str">
        <f>IF(AND(D133&lt;&gt;'Investissement PEE'!AB136,Synthèse!H133&lt;&gt;'Investissement PEE'!AC136),"Les montants répartis ne correspondent pas aux montants de prime de partage de la valeur et d'abondement dans l'onglet 'Investissement PEE'",IF(D133&lt;&gt;'Investissement PEE'!AB136,"Le montant réparti en prime de partage de la valeur ne correspond pas au montant total de PPV indiqué dans l'onglet 'Investissement PEE'",IF(H133&lt;&gt;'Investissement PEE'!AC136,"Le montant réparti ne correspond pas au montant total d'abondement indiqué dans l'onglet 'PEE'","")))</f>
        <v/>
      </c>
      <c r="N133" s="82" t="str">
        <f>IF(AND(E133&lt;&gt;'Investissement PER'!AB136,Synthèse!I133&lt;&gt;'Investissement PER'!AC136),"Les montants répartis ne correspondent pas aux montants de prime de partage de la valeur et d'abondement dans l'onglet 'Investissement PER'",IF(E133&lt;&gt;'Investissement PER'!AB136,"Le montant réparti en prime de partage de la valeur ne correspond pas au montant total de PPV indiqué dans l'onglet 'Investissement PER'",IF(I133&lt;&gt;'Investissement PER'!AC136,"Le montant réparti ne correspond pas au montant total d'abondement indiqué dans l'onglet 'Investissement PER’","")))</f>
        <v/>
      </c>
    </row>
    <row r="134" spans="1:14" x14ac:dyDescent="0.25">
      <c r="A134" s="56">
        <f>'Investissement PEE'!D137</f>
        <v>0</v>
      </c>
      <c r="B134" s="29">
        <f>'Investissement PEE'!F137</f>
        <v>0</v>
      </c>
      <c r="C134" s="46">
        <f>'Investissement PEE'!H137</f>
        <v>0</v>
      </c>
      <c r="D134" s="54">
        <f>SUM('Investissement PEE'!AF137+'Investissement PEE'!AI137+'Investissement PEE'!AL137+'Investissement PEE'!AO137+'Investissement PEE'!AR137+'Investissement PEE'!AU137+'Investissement PEE'!AX137+'Investissement PEE'!BA137+'Investissement PEE'!BD137+'Investissement PEE'!BG137+'Investissement PEE'!BJ137+'Investissement PEE'!BM137)</f>
        <v>0</v>
      </c>
      <c r="E134" s="47">
        <f>SUM('Investissement PER'!AI137+'Investissement PER'!AL137+'Investissement PER'!AO137+'Investissement PER'!AR138+'Investissement PER'!AU137+'Investissement PER'!AX137+'Investissement PER'!BA137+'Investissement PER'!BD137+'Investissement PER'!BG137+'Investissement PER'!BJ137+'Investissement PER'!BM137+'Investissement PER'!BP137+'Investissement PER'!AF137)</f>
        <v>0</v>
      </c>
      <c r="F134" s="169">
        <f t="shared" si="6"/>
        <v>0</v>
      </c>
      <c r="H134" s="45">
        <f>'Investissement PEE'!AG137+'Investissement PEE'!AJ137+'Investissement PEE'!AM137+'Investissement PEE'!AP137+'Investissement PEE'!AS137+'Investissement PEE'!AV137+'Investissement PEE'!AY137+'Investissement PEE'!BB137+'Investissement PEE'!BE137+'Investissement PEE'!BH137+'Investissement PEE'!BK137+'Investissement PEE'!BN137</f>
        <v>0</v>
      </c>
      <c r="I134" s="48">
        <f>'Investissement PER'!BE137+'Investissement PER'!BB137+'Investissement PER'!AY137+'Investissement PER'!AV137+'Investissement PER'!AS138+'Investissement PER'!AP137+'Investissement PER'!AM137+'Investissement PER'!AJ137+'Investissement PER'!BH137+'Investissement PER'!BK137+'Investissement PER'!BN137+'Investissement PER'!BQ137+'Investissement PER'!AG137</f>
        <v>0</v>
      </c>
      <c r="J134" s="170">
        <f t="shared" si="7"/>
        <v>0</v>
      </c>
      <c r="L134" s="168">
        <f t="shared" si="8"/>
        <v>0</v>
      </c>
      <c r="M134" s="55" t="str">
        <f>IF(AND(D134&lt;&gt;'Investissement PEE'!AB137,Synthèse!H134&lt;&gt;'Investissement PEE'!AC137),"Les montants répartis ne correspondent pas aux montants de prime de partage de la valeur et d'abondement dans l'onglet 'Investissement PEE'",IF(D134&lt;&gt;'Investissement PEE'!AB137,"Le montant réparti en prime de partage de la valeur ne correspond pas au montant total de PPV indiqué dans l'onglet 'Investissement PEE'",IF(H134&lt;&gt;'Investissement PEE'!AC137,"Le montant réparti ne correspond pas au montant total d'abondement indiqué dans l'onglet 'PEE'","")))</f>
        <v/>
      </c>
      <c r="N134" s="82" t="str">
        <f>IF(AND(E134&lt;&gt;'Investissement PER'!AB137,Synthèse!I134&lt;&gt;'Investissement PER'!AC137),"Les montants répartis ne correspondent pas aux montants de prime de partage de la valeur et d'abondement dans l'onglet 'Investissement PER'",IF(E134&lt;&gt;'Investissement PER'!AB137,"Le montant réparti en prime de partage de la valeur ne correspond pas au montant total de PPV indiqué dans l'onglet 'Investissement PER'",IF(I134&lt;&gt;'Investissement PER'!AC137,"Le montant réparti ne correspond pas au montant total d'abondement indiqué dans l'onglet 'Investissement PER’","")))</f>
        <v/>
      </c>
    </row>
    <row r="135" spans="1:14" x14ac:dyDescent="0.25">
      <c r="A135" s="56">
        <f>'Investissement PEE'!D138</f>
        <v>0</v>
      </c>
      <c r="B135" s="29">
        <f>'Investissement PEE'!F138</f>
        <v>0</v>
      </c>
      <c r="C135" s="46">
        <f>'Investissement PEE'!H138</f>
        <v>0</v>
      </c>
      <c r="D135" s="54">
        <f>SUM('Investissement PEE'!AF138+'Investissement PEE'!AI138+'Investissement PEE'!AL138+'Investissement PEE'!AO138+'Investissement PEE'!AR138+'Investissement PEE'!AU138+'Investissement PEE'!AX138+'Investissement PEE'!BA138+'Investissement PEE'!BD138+'Investissement PEE'!BG138+'Investissement PEE'!BJ138+'Investissement PEE'!BM138)</f>
        <v>0</v>
      </c>
      <c r="E135" s="47">
        <f>SUM('Investissement PER'!AI138+'Investissement PER'!AL138+'Investissement PER'!AO138+'Investissement PER'!AR139+'Investissement PER'!AU138+'Investissement PER'!AX138+'Investissement PER'!BA138+'Investissement PER'!BD138+'Investissement PER'!BG138+'Investissement PER'!BJ138+'Investissement PER'!BM138+'Investissement PER'!BP138+'Investissement PER'!AF138)</f>
        <v>0</v>
      </c>
      <c r="F135" s="169">
        <f t="shared" si="6"/>
        <v>0</v>
      </c>
      <c r="H135" s="45">
        <f>'Investissement PEE'!AG138+'Investissement PEE'!AJ138+'Investissement PEE'!AM138+'Investissement PEE'!AP138+'Investissement PEE'!AS138+'Investissement PEE'!AV138+'Investissement PEE'!AY138+'Investissement PEE'!BB138+'Investissement PEE'!BE138+'Investissement PEE'!BH138+'Investissement PEE'!BK138+'Investissement PEE'!BN138</f>
        <v>0</v>
      </c>
      <c r="I135" s="48">
        <f>'Investissement PER'!BE138+'Investissement PER'!BB138+'Investissement PER'!AY138+'Investissement PER'!AV138+'Investissement PER'!AS139+'Investissement PER'!AP138+'Investissement PER'!AM138+'Investissement PER'!AJ138+'Investissement PER'!BH138+'Investissement PER'!BK138+'Investissement PER'!BN138+'Investissement PER'!BQ138+'Investissement PER'!AG138</f>
        <v>0</v>
      </c>
      <c r="J135" s="170">
        <f t="shared" si="7"/>
        <v>0</v>
      </c>
      <c r="L135" s="168">
        <f t="shared" si="8"/>
        <v>0</v>
      </c>
      <c r="M135" s="55" t="str">
        <f>IF(AND(D135&lt;&gt;'Investissement PEE'!AB138,Synthèse!H135&lt;&gt;'Investissement PEE'!AC138),"Les montants répartis ne correspondent pas aux montants de prime de partage de la valeur et d'abondement dans l'onglet 'Investissement PEE'",IF(D135&lt;&gt;'Investissement PEE'!AB138,"Le montant réparti en prime de partage de la valeur ne correspond pas au montant total de PPV indiqué dans l'onglet 'Investissement PEE'",IF(H135&lt;&gt;'Investissement PEE'!AC138,"Le montant réparti ne correspond pas au montant total d'abondement indiqué dans l'onglet 'PEE'","")))</f>
        <v/>
      </c>
      <c r="N135" s="82" t="str">
        <f>IF(AND(E135&lt;&gt;'Investissement PER'!AB138,Synthèse!I135&lt;&gt;'Investissement PER'!AC138),"Les montants répartis ne correspondent pas aux montants de prime de partage de la valeur et d'abondement dans l'onglet 'Investissement PER'",IF(E135&lt;&gt;'Investissement PER'!AB138,"Le montant réparti en prime de partage de la valeur ne correspond pas au montant total de PPV indiqué dans l'onglet 'Investissement PER'",IF(I135&lt;&gt;'Investissement PER'!AC138,"Le montant réparti ne correspond pas au montant total d'abondement indiqué dans l'onglet 'Investissement PER’","")))</f>
        <v/>
      </c>
    </row>
    <row r="136" spans="1:14" x14ac:dyDescent="0.25">
      <c r="A136" s="56">
        <f>'Investissement PEE'!D139</f>
        <v>0</v>
      </c>
      <c r="B136" s="29">
        <f>'Investissement PEE'!F139</f>
        <v>0</v>
      </c>
      <c r="C136" s="46">
        <f>'Investissement PEE'!H139</f>
        <v>0</v>
      </c>
      <c r="D136" s="54">
        <f>SUM('Investissement PEE'!AF139+'Investissement PEE'!AI139+'Investissement PEE'!AL139+'Investissement PEE'!AO139+'Investissement PEE'!AR139+'Investissement PEE'!AU139+'Investissement PEE'!AX139+'Investissement PEE'!BA139+'Investissement PEE'!BD139+'Investissement PEE'!BG139+'Investissement PEE'!BJ139+'Investissement PEE'!BM139)</f>
        <v>0</v>
      </c>
      <c r="E136" s="47">
        <f>SUM('Investissement PER'!AI139+'Investissement PER'!AL139+'Investissement PER'!AO139+'Investissement PER'!AR140+'Investissement PER'!AU139+'Investissement PER'!AX139+'Investissement PER'!BA139+'Investissement PER'!BD139+'Investissement PER'!BG139+'Investissement PER'!BJ139+'Investissement PER'!BM139+'Investissement PER'!BP139+'Investissement PER'!AF139)</f>
        <v>0</v>
      </c>
      <c r="F136" s="169">
        <f t="shared" si="6"/>
        <v>0</v>
      </c>
      <c r="H136" s="45">
        <f>'Investissement PEE'!AG139+'Investissement PEE'!AJ139+'Investissement PEE'!AM139+'Investissement PEE'!AP139+'Investissement PEE'!AS139+'Investissement PEE'!AV139+'Investissement PEE'!AY139+'Investissement PEE'!BB139+'Investissement PEE'!BE139+'Investissement PEE'!BH139+'Investissement PEE'!BK139+'Investissement PEE'!BN139</f>
        <v>0</v>
      </c>
      <c r="I136" s="48">
        <f>'Investissement PER'!BE139+'Investissement PER'!BB139+'Investissement PER'!AY139+'Investissement PER'!AV139+'Investissement PER'!AS140+'Investissement PER'!AP139+'Investissement PER'!AM139+'Investissement PER'!AJ139+'Investissement PER'!BH139+'Investissement PER'!BK139+'Investissement PER'!BN139+'Investissement PER'!BQ139+'Investissement PER'!AG139</f>
        <v>0</v>
      </c>
      <c r="J136" s="170">
        <f t="shared" si="7"/>
        <v>0</v>
      </c>
      <c r="L136" s="168">
        <f t="shared" si="8"/>
        <v>0</v>
      </c>
      <c r="M136" s="55" t="str">
        <f>IF(AND(D136&lt;&gt;'Investissement PEE'!AB139,Synthèse!H136&lt;&gt;'Investissement PEE'!AC139),"Les montants répartis ne correspondent pas aux montants de prime de partage de la valeur et d'abondement dans l'onglet 'Investissement PEE'",IF(D136&lt;&gt;'Investissement PEE'!AB139,"Le montant réparti en prime de partage de la valeur ne correspond pas au montant total de PPV indiqué dans l'onglet 'Investissement PEE'",IF(H136&lt;&gt;'Investissement PEE'!AC139,"Le montant réparti ne correspond pas au montant total d'abondement indiqué dans l'onglet 'PEE'","")))</f>
        <v/>
      </c>
      <c r="N136" s="82" t="str">
        <f>IF(AND(E136&lt;&gt;'Investissement PER'!AB139,Synthèse!I136&lt;&gt;'Investissement PER'!AC139),"Les montants répartis ne correspondent pas aux montants de prime de partage de la valeur et d'abondement dans l'onglet 'Investissement PER'",IF(E136&lt;&gt;'Investissement PER'!AB139,"Le montant réparti en prime de partage de la valeur ne correspond pas au montant total de PPV indiqué dans l'onglet 'Investissement PER'",IF(I136&lt;&gt;'Investissement PER'!AC139,"Le montant réparti ne correspond pas au montant total d'abondement indiqué dans l'onglet 'Investissement PER’","")))</f>
        <v/>
      </c>
    </row>
    <row r="137" spans="1:14" x14ac:dyDescent="0.25">
      <c r="A137" s="56">
        <f>'Investissement PEE'!D140</f>
        <v>0</v>
      </c>
      <c r="B137" s="29">
        <f>'Investissement PEE'!F140</f>
        <v>0</v>
      </c>
      <c r="C137" s="46">
        <f>'Investissement PEE'!H140</f>
        <v>0</v>
      </c>
      <c r="D137" s="54">
        <f>SUM('Investissement PEE'!AF140+'Investissement PEE'!AI140+'Investissement PEE'!AL140+'Investissement PEE'!AO140+'Investissement PEE'!AR140+'Investissement PEE'!AU140+'Investissement PEE'!AX140+'Investissement PEE'!BA140+'Investissement PEE'!BD140+'Investissement PEE'!BG140+'Investissement PEE'!BJ140+'Investissement PEE'!BM140)</f>
        <v>0</v>
      </c>
      <c r="E137" s="47">
        <f>SUM('Investissement PER'!AI140+'Investissement PER'!AL140+'Investissement PER'!AO140+'Investissement PER'!AR141+'Investissement PER'!AU140+'Investissement PER'!AX140+'Investissement PER'!BA140+'Investissement PER'!BD140+'Investissement PER'!BG140+'Investissement PER'!BJ140+'Investissement PER'!BM140+'Investissement PER'!BP140+'Investissement PER'!AF140)</f>
        <v>0</v>
      </c>
      <c r="F137" s="169">
        <f t="shared" si="6"/>
        <v>0</v>
      </c>
      <c r="H137" s="45">
        <f>'Investissement PEE'!AG140+'Investissement PEE'!AJ140+'Investissement PEE'!AM140+'Investissement PEE'!AP140+'Investissement PEE'!AS140+'Investissement PEE'!AV140+'Investissement PEE'!AY140+'Investissement PEE'!BB140+'Investissement PEE'!BE140+'Investissement PEE'!BH140+'Investissement PEE'!BK140+'Investissement PEE'!BN140</f>
        <v>0</v>
      </c>
      <c r="I137" s="48">
        <f>'Investissement PER'!BE140+'Investissement PER'!BB140+'Investissement PER'!AY140+'Investissement PER'!AV140+'Investissement PER'!AS141+'Investissement PER'!AP140+'Investissement PER'!AM140+'Investissement PER'!AJ140+'Investissement PER'!BH140+'Investissement PER'!BK140+'Investissement PER'!BN140+'Investissement PER'!BQ140+'Investissement PER'!AG140</f>
        <v>0</v>
      </c>
      <c r="J137" s="170">
        <f t="shared" si="7"/>
        <v>0</v>
      </c>
      <c r="L137" s="168">
        <f t="shared" si="8"/>
        <v>0</v>
      </c>
      <c r="M137" s="55" t="str">
        <f>IF(AND(D137&lt;&gt;'Investissement PEE'!AB140,Synthèse!H137&lt;&gt;'Investissement PEE'!AC140),"Les montants répartis ne correspondent pas aux montants de prime de partage de la valeur et d'abondement dans l'onglet 'Investissement PEE'",IF(D137&lt;&gt;'Investissement PEE'!AB140,"Le montant réparti en prime de partage de la valeur ne correspond pas au montant total de PPV indiqué dans l'onglet 'Investissement PEE'",IF(H137&lt;&gt;'Investissement PEE'!AC140,"Le montant réparti ne correspond pas au montant total d'abondement indiqué dans l'onglet 'PEE'","")))</f>
        <v/>
      </c>
      <c r="N137" s="82" t="str">
        <f>IF(AND(E137&lt;&gt;'Investissement PER'!AB140,Synthèse!I137&lt;&gt;'Investissement PER'!AC140),"Les montants répartis ne correspondent pas aux montants de prime de partage de la valeur et d'abondement dans l'onglet 'Investissement PER'",IF(E137&lt;&gt;'Investissement PER'!AB140,"Le montant réparti en prime de partage de la valeur ne correspond pas au montant total de PPV indiqué dans l'onglet 'Investissement PER'",IF(I137&lt;&gt;'Investissement PER'!AC140,"Le montant réparti ne correspond pas au montant total d'abondement indiqué dans l'onglet 'Investissement PER’","")))</f>
        <v/>
      </c>
    </row>
    <row r="138" spans="1:14" x14ac:dyDescent="0.25">
      <c r="A138" s="56">
        <f>'Investissement PEE'!D141</f>
        <v>0</v>
      </c>
      <c r="B138" s="29">
        <f>'Investissement PEE'!F141</f>
        <v>0</v>
      </c>
      <c r="C138" s="46">
        <f>'Investissement PEE'!H141</f>
        <v>0</v>
      </c>
      <c r="D138" s="54">
        <f>SUM('Investissement PEE'!AF141+'Investissement PEE'!AI141+'Investissement PEE'!AL141+'Investissement PEE'!AO141+'Investissement PEE'!AR141+'Investissement PEE'!AU141+'Investissement PEE'!AX141+'Investissement PEE'!BA141+'Investissement PEE'!BD141+'Investissement PEE'!BG141+'Investissement PEE'!BJ141+'Investissement PEE'!BM141)</f>
        <v>0</v>
      </c>
      <c r="E138" s="47">
        <f>SUM('Investissement PER'!AI141+'Investissement PER'!AL141+'Investissement PER'!AO141+'Investissement PER'!AR142+'Investissement PER'!AU141+'Investissement PER'!AX141+'Investissement PER'!BA141+'Investissement PER'!BD141+'Investissement PER'!BG141+'Investissement PER'!BJ141+'Investissement PER'!BM141+'Investissement PER'!BP141+'Investissement PER'!AF141)</f>
        <v>0</v>
      </c>
      <c r="F138" s="169">
        <f t="shared" si="6"/>
        <v>0</v>
      </c>
      <c r="H138" s="45">
        <f>'Investissement PEE'!AG141+'Investissement PEE'!AJ141+'Investissement PEE'!AM141+'Investissement PEE'!AP141+'Investissement PEE'!AS141+'Investissement PEE'!AV141+'Investissement PEE'!AY141+'Investissement PEE'!BB141+'Investissement PEE'!BE141+'Investissement PEE'!BH141+'Investissement PEE'!BK141+'Investissement PEE'!BN141</f>
        <v>0</v>
      </c>
      <c r="I138" s="48">
        <f>'Investissement PER'!BE141+'Investissement PER'!BB141+'Investissement PER'!AY141+'Investissement PER'!AV141+'Investissement PER'!AS142+'Investissement PER'!AP141+'Investissement PER'!AM141+'Investissement PER'!AJ141+'Investissement PER'!BH141+'Investissement PER'!BK141+'Investissement PER'!BN141+'Investissement PER'!BQ141+'Investissement PER'!AG141</f>
        <v>0</v>
      </c>
      <c r="J138" s="170">
        <f t="shared" si="7"/>
        <v>0</v>
      </c>
      <c r="L138" s="168">
        <f t="shared" si="8"/>
        <v>0</v>
      </c>
      <c r="M138" s="55" t="str">
        <f>IF(AND(D138&lt;&gt;'Investissement PEE'!AB141,Synthèse!H138&lt;&gt;'Investissement PEE'!AC141),"Les montants répartis ne correspondent pas aux montants de prime de partage de la valeur et d'abondement dans l'onglet 'Investissement PEE'",IF(D138&lt;&gt;'Investissement PEE'!AB141,"Le montant réparti en prime de partage de la valeur ne correspond pas au montant total de PPV indiqué dans l'onglet 'Investissement PEE'",IF(H138&lt;&gt;'Investissement PEE'!AC141,"Le montant réparti ne correspond pas au montant total d'abondement indiqué dans l'onglet 'PEE'","")))</f>
        <v/>
      </c>
      <c r="N138" s="82" t="str">
        <f>IF(AND(E138&lt;&gt;'Investissement PER'!AB141,Synthèse!I138&lt;&gt;'Investissement PER'!AC141),"Les montants répartis ne correspondent pas aux montants de prime de partage de la valeur et d'abondement dans l'onglet 'Investissement PER'",IF(E138&lt;&gt;'Investissement PER'!AB141,"Le montant réparti en prime de partage de la valeur ne correspond pas au montant total de PPV indiqué dans l'onglet 'Investissement PER'",IF(I138&lt;&gt;'Investissement PER'!AC141,"Le montant réparti ne correspond pas au montant total d'abondement indiqué dans l'onglet 'Investissement PER’","")))</f>
        <v/>
      </c>
    </row>
    <row r="139" spans="1:14" x14ac:dyDescent="0.25">
      <c r="A139" s="56">
        <f>'Investissement PEE'!D142</f>
        <v>0</v>
      </c>
      <c r="B139" s="29">
        <f>'Investissement PEE'!F142</f>
        <v>0</v>
      </c>
      <c r="C139" s="46">
        <f>'Investissement PEE'!H142</f>
        <v>0</v>
      </c>
      <c r="D139" s="54">
        <f>SUM('Investissement PEE'!AF142+'Investissement PEE'!AI142+'Investissement PEE'!AL142+'Investissement PEE'!AO142+'Investissement PEE'!AR142+'Investissement PEE'!AU142+'Investissement PEE'!AX142+'Investissement PEE'!BA142+'Investissement PEE'!BD142+'Investissement PEE'!BG142+'Investissement PEE'!BJ142+'Investissement PEE'!BM142)</f>
        <v>0</v>
      </c>
      <c r="E139" s="47">
        <f>SUM('Investissement PER'!AI142+'Investissement PER'!AL142+'Investissement PER'!AO142+'Investissement PER'!AR143+'Investissement PER'!AU142+'Investissement PER'!AX142+'Investissement PER'!BA142+'Investissement PER'!BD142+'Investissement PER'!BG142+'Investissement PER'!BJ142+'Investissement PER'!BM142+'Investissement PER'!BP142+'Investissement PER'!AF142)</f>
        <v>0</v>
      </c>
      <c r="F139" s="169">
        <f t="shared" si="6"/>
        <v>0</v>
      </c>
      <c r="H139" s="45">
        <f>'Investissement PEE'!AG142+'Investissement PEE'!AJ142+'Investissement PEE'!AM142+'Investissement PEE'!AP142+'Investissement PEE'!AS142+'Investissement PEE'!AV142+'Investissement PEE'!AY142+'Investissement PEE'!BB142+'Investissement PEE'!BE142+'Investissement PEE'!BH142+'Investissement PEE'!BK142+'Investissement PEE'!BN142</f>
        <v>0</v>
      </c>
      <c r="I139" s="48">
        <f>'Investissement PER'!BE142+'Investissement PER'!BB142+'Investissement PER'!AY142+'Investissement PER'!AV142+'Investissement PER'!AS143+'Investissement PER'!AP142+'Investissement PER'!AM142+'Investissement PER'!AJ142+'Investissement PER'!BH142+'Investissement PER'!BK142+'Investissement PER'!BN142+'Investissement PER'!BQ142+'Investissement PER'!AG142</f>
        <v>0</v>
      </c>
      <c r="J139" s="170">
        <f t="shared" si="7"/>
        <v>0</v>
      </c>
      <c r="L139" s="168">
        <f t="shared" si="8"/>
        <v>0</v>
      </c>
      <c r="M139" s="55" t="str">
        <f>IF(AND(D139&lt;&gt;'Investissement PEE'!AB142,Synthèse!H139&lt;&gt;'Investissement PEE'!AC142),"Les montants répartis ne correspondent pas aux montants de prime de partage de la valeur et d'abondement dans l'onglet 'Investissement PEE'",IF(D139&lt;&gt;'Investissement PEE'!AB142,"Le montant réparti en prime de partage de la valeur ne correspond pas au montant total de PPV indiqué dans l'onglet 'Investissement PEE'",IF(H139&lt;&gt;'Investissement PEE'!AC142,"Le montant réparti ne correspond pas au montant total d'abondement indiqué dans l'onglet 'PEE'","")))</f>
        <v/>
      </c>
      <c r="N139" s="82" t="str">
        <f>IF(AND(E139&lt;&gt;'Investissement PER'!AB142,Synthèse!I139&lt;&gt;'Investissement PER'!AC142),"Les montants répartis ne correspondent pas aux montants de prime de partage de la valeur et d'abondement dans l'onglet 'Investissement PER'",IF(E139&lt;&gt;'Investissement PER'!AB142,"Le montant réparti en prime de partage de la valeur ne correspond pas au montant total de PPV indiqué dans l'onglet 'Investissement PER'",IF(I139&lt;&gt;'Investissement PER'!AC142,"Le montant réparti ne correspond pas au montant total d'abondement indiqué dans l'onglet 'Investissement PER’","")))</f>
        <v/>
      </c>
    </row>
    <row r="140" spans="1:14" x14ac:dyDescent="0.25">
      <c r="A140" s="56">
        <f>'Investissement PEE'!D143</f>
        <v>0</v>
      </c>
      <c r="B140" s="29">
        <f>'Investissement PEE'!F143</f>
        <v>0</v>
      </c>
      <c r="C140" s="46">
        <f>'Investissement PEE'!H143</f>
        <v>0</v>
      </c>
      <c r="D140" s="54">
        <f>SUM('Investissement PEE'!AF143+'Investissement PEE'!AI143+'Investissement PEE'!AL143+'Investissement PEE'!AO143+'Investissement PEE'!AR143+'Investissement PEE'!AU143+'Investissement PEE'!AX143+'Investissement PEE'!BA143+'Investissement PEE'!BD143+'Investissement PEE'!BG143+'Investissement PEE'!BJ143+'Investissement PEE'!BM143)</f>
        <v>0</v>
      </c>
      <c r="E140" s="47">
        <f>SUM('Investissement PER'!AI143+'Investissement PER'!AL143+'Investissement PER'!AO143+'Investissement PER'!AR144+'Investissement PER'!AU143+'Investissement PER'!AX143+'Investissement PER'!BA143+'Investissement PER'!BD143+'Investissement PER'!BG143+'Investissement PER'!BJ143+'Investissement PER'!BM143+'Investissement PER'!BP143+'Investissement PER'!AF143)</f>
        <v>0</v>
      </c>
      <c r="F140" s="169">
        <f t="shared" si="6"/>
        <v>0</v>
      </c>
      <c r="H140" s="45">
        <f>'Investissement PEE'!AG143+'Investissement PEE'!AJ143+'Investissement PEE'!AM143+'Investissement PEE'!AP143+'Investissement PEE'!AS143+'Investissement PEE'!AV143+'Investissement PEE'!AY143+'Investissement PEE'!BB143+'Investissement PEE'!BE143+'Investissement PEE'!BH143+'Investissement PEE'!BK143+'Investissement PEE'!BN143</f>
        <v>0</v>
      </c>
      <c r="I140" s="48">
        <f>'Investissement PER'!BE143+'Investissement PER'!BB143+'Investissement PER'!AY143+'Investissement PER'!AV143+'Investissement PER'!AS144+'Investissement PER'!AP143+'Investissement PER'!AM143+'Investissement PER'!AJ143+'Investissement PER'!BH143+'Investissement PER'!BK143+'Investissement PER'!BN143+'Investissement PER'!BQ143+'Investissement PER'!AG143</f>
        <v>0</v>
      </c>
      <c r="J140" s="170">
        <f t="shared" si="7"/>
        <v>0</v>
      </c>
      <c r="L140" s="168">
        <f t="shared" si="8"/>
        <v>0</v>
      </c>
      <c r="M140" s="55" t="str">
        <f>IF(AND(D140&lt;&gt;'Investissement PEE'!AB143,Synthèse!H140&lt;&gt;'Investissement PEE'!AC143),"Les montants répartis ne correspondent pas aux montants de prime de partage de la valeur et d'abondement dans l'onglet 'Investissement PEE'",IF(D140&lt;&gt;'Investissement PEE'!AB143,"Le montant réparti en prime de partage de la valeur ne correspond pas au montant total de PPV indiqué dans l'onglet 'Investissement PEE'",IF(H140&lt;&gt;'Investissement PEE'!AC143,"Le montant réparti ne correspond pas au montant total d'abondement indiqué dans l'onglet 'PEE'","")))</f>
        <v/>
      </c>
      <c r="N140" s="82" t="str">
        <f>IF(AND(E140&lt;&gt;'Investissement PER'!AB143,Synthèse!I140&lt;&gt;'Investissement PER'!AC143),"Les montants répartis ne correspondent pas aux montants de prime de partage de la valeur et d'abondement dans l'onglet 'Investissement PER'",IF(E140&lt;&gt;'Investissement PER'!AB143,"Le montant réparti en prime de partage de la valeur ne correspond pas au montant total de PPV indiqué dans l'onglet 'Investissement PER'",IF(I140&lt;&gt;'Investissement PER'!AC143,"Le montant réparti ne correspond pas au montant total d'abondement indiqué dans l'onglet 'Investissement PER’","")))</f>
        <v/>
      </c>
    </row>
    <row r="141" spans="1:14" x14ac:dyDescent="0.25">
      <c r="A141" s="56">
        <f>'Investissement PEE'!D144</f>
        <v>0</v>
      </c>
      <c r="B141" s="29">
        <f>'Investissement PEE'!F144</f>
        <v>0</v>
      </c>
      <c r="C141" s="46">
        <f>'Investissement PEE'!H144</f>
        <v>0</v>
      </c>
      <c r="D141" s="54">
        <f>SUM('Investissement PEE'!AF144+'Investissement PEE'!AI144+'Investissement PEE'!AL144+'Investissement PEE'!AO144+'Investissement PEE'!AR144+'Investissement PEE'!AU144+'Investissement PEE'!AX144+'Investissement PEE'!BA144+'Investissement PEE'!BD144+'Investissement PEE'!BG144+'Investissement PEE'!BJ144+'Investissement PEE'!BM144)</f>
        <v>0</v>
      </c>
      <c r="E141" s="47">
        <f>SUM('Investissement PER'!AI144+'Investissement PER'!AL144+'Investissement PER'!AO144+'Investissement PER'!AR145+'Investissement PER'!AU144+'Investissement PER'!AX144+'Investissement PER'!BA144+'Investissement PER'!BD144+'Investissement PER'!BG144+'Investissement PER'!BJ144+'Investissement PER'!BM144+'Investissement PER'!BP144+'Investissement PER'!AF144)</f>
        <v>0</v>
      </c>
      <c r="F141" s="169">
        <f t="shared" si="6"/>
        <v>0</v>
      </c>
      <c r="H141" s="45">
        <f>'Investissement PEE'!AG144+'Investissement PEE'!AJ144+'Investissement PEE'!AM144+'Investissement PEE'!AP144+'Investissement PEE'!AS144+'Investissement PEE'!AV144+'Investissement PEE'!AY144+'Investissement PEE'!BB144+'Investissement PEE'!BE144+'Investissement PEE'!BH144+'Investissement PEE'!BK144+'Investissement PEE'!BN144</f>
        <v>0</v>
      </c>
      <c r="I141" s="48">
        <f>'Investissement PER'!BE144+'Investissement PER'!BB144+'Investissement PER'!AY144+'Investissement PER'!AV144+'Investissement PER'!AS145+'Investissement PER'!AP144+'Investissement PER'!AM144+'Investissement PER'!AJ144+'Investissement PER'!BH144+'Investissement PER'!BK144+'Investissement PER'!BN144+'Investissement PER'!BQ144+'Investissement PER'!AG144</f>
        <v>0</v>
      </c>
      <c r="J141" s="170">
        <f t="shared" si="7"/>
        <v>0</v>
      </c>
      <c r="L141" s="168">
        <f t="shared" si="8"/>
        <v>0</v>
      </c>
      <c r="M141" s="55" t="str">
        <f>IF(AND(D141&lt;&gt;'Investissement PEE'!AB144,Synthèse!H141&lt;&gt;'Investissement PEE'!AC144),"Les montants répartis ne correspondent pas aux montants de prime de partage de la valeur et d'abondement dans l'onglet 'Investissement PEE'",IF(D141&lt;&gt;'Investissement PEE'!AB144,"Le montant réparti en prime de partage de la valeur ne correspond pas au montant total de PPV indiqué dans l'onglet 'Investissement PEE'",IF(H141&lt;&gt;'Investissement PEE'!AC144,"Le montant réparti ne correspond pas au montant total d'abondement indiqué dans l'onglet 'PEE'","")))</f>
        <v/>
      </c>
      <c r="N141" s="82" t="str">
        <f>IF(AND(E141&lt;&gt;'Investissement PER'!AB144,Synthèse!I141&lt;&gt;'Investissement PER'!AC144),"Les montants répartis ne correspondent pas aux montants de prime de partage de la valeur et d'abondement dans l'onglet 'Investissement PER'",IF(E141&lt;&gt;'Investissement PER'!AB144,"Le montant réparti en prime de partage de la valeur ne correspond pas au montant total de PPV indiqué dans l'onglet 'Investissement PER'",IF(I141&lt;&gt;'Investissement PER'!AC144,"Le montant réparti ne correspond pas au montant total d'abondement indiqué dans l'onglet 'Investissement PER’","")))</f>
        <v/>
      </c>
    </row>
    <row r="142" spans="1:14" x14ac:dyDescent="0.25">
      <c r="A142" s="56">
        <f>'Investissement PEE'!D145</f>
        <v>0</v>
      </c>
      <c r="B142" s="29">
        <f>'Investissement PEE'!F145</f>
        <v>0</v>
      </c>
      <c r="C142" s="46">
        <f>'Investissement PEE'!H145</f>
        <v>0</v>
      </c>
      <c r="D142" s="54">
        <f>SUM('Investissement PEE'!AF145+'Investissement PEE'!AI145+'Investissement PEE'!AL145+'Investissement PEE'!AO145+'Investissement PEE'!AR145+'Investissement PEE'!AU145+'Investissement PEE'!AX145+'Investissement PEE'!BA145+'Investissement PEE'!BD145+'Investissement PEE'!BG145+'Investissement PEE'!BJ145+'Investissement PEE'!BM145)</f>
        <v>0</v>
      </c>
      <c r="E142" s="47">
        <f>SUM('Investissement PER'!AI145+'Investissement PER'!AL145+'Investissement PER'!AO145+'Investissement PER'!AR146+'Investissement PER'!AU145+'Investissement PER'!AX145+'Investissement PER'!BA145+'Investissement PER'!BD145+'Investissement PER'!BG145+'Investissement PER'!BJ145+'Investissement PER'!BM145+'Investissement PER'!BP145+'Investissement PER'!AF145)</f>
        <v>0</v>
      </c>
      <c r="F142" s="169">
        <f t="shared" si="6"/>
        <v>0</v>
      </c>
      <c r="H142" s="45">
        <f>'Investissement PEE'!AG145+'Investissement PEE'!AJ145+'Investissement PEE'!AM145+'Investissement PEE'!AP145+'Investissement PEE'!AS145+'Investissement PEE'!AV145+'Investissement PEE'!AY145+'Investissement PEE'!BB145+'Investissement PEE'!BE145+'Investissement PEE'!BH145+'Investissement PEE'!BK145+'Investissement PEE'!BN145</f>
        <v>0</v>
      </c>
      <c r="I142" s="48">
        <f>'Investissement PER'!BE145+'Investissement PER'!BB145+'Investissement PER'!AY145+'Investissement PER'!AV145+'Investissement PER'!AS146+'Investissement PER'!AP145+'Investissement PER'!AM145+'Investissement PER'!AJ145+'Investissement PER'!BH145+'Investissement PER'!BK145+'Investissement PER'!BN145+'Investissement PER'!BQ145+'Investissement PER'!AG145</f>
        <v>0</v>
      </c>
      <c r="J142" s="170">
        <f t="shared" si="7"/>
        <v>0</v>
      </c>
      <c r="L142" s="168">
        <f t="shared" si="8"/>
        <v>0</v>
      </c>
      <c r="M142" s="55" t="str">
        <f>IF(AND(D142&lt;&gt;'Investissement PEE'!AB145,Synthèse!H142&lt;&gt;'Investissement PEE'!AC145),"Les montants répartis ne correspondent pas aux montants de prime de partage de la valeur et d'abondement dans l'onglet 'Investissement PEE'",IF(D142&lt;&gt;'Investissement PEE'!AB145,"Le montant réparti en prime de partage de la valeur ne correspond pas au montant total de PPV indiqué dans l'onglet 'Investissement PEE'",IF(H142&lt;&gt;'Investissement PEE'!AC145,"Le montant réparti ne correspond pas au montant total d'abondement indiqué dans l'onglet 'PEE'","")))</f>
        <v/>
      </c>
      <c r="N142" s="82" t="str">
        <f>IF(AND(E142&lt;&gt;'Investissement PER'!AB145,Synthèse!I142&lt;&gt;'Investissement PER'!AC145),"Les montants répartis ne correspondent pas aux montants de prime de partage de la valeur et d'abondement dans l'onglet 'Investissement PER'",IF(E142&lt;&gt;'Investissement PER'!AB145,"Le montant réparti en prime de partage de la valeur ne correspond pas au montant total de PPV indiqué dans l'onglet 'Investissement PER'",IF(I142&lt;&gt;'Investissement PER'!AC145,"Le montant réparti ne correspond pas au montant total d'abondement indiqué dans l'onglet 'Investissement PER’","")))</f>
        <v/>
      </c>
    </row>
    <row r="143" spans="1:14" x14ac:dyDescent="0.25">
      <c r="A143" s="56">
        <f>'Investissement PEE'!D146</f>
        <v>0</v>
      </c>
      <c r="B143" s="29">
        <f>'Investissement PEE'!F146</f>
        <v>0</v>
      </c>
      <c r="C143" s="46">
        <f>'Investissement PEE'!H146</f>
        <v>0</v>
      </c>
      <c r="D143" s="54">
        <f>SUM('Investissement PEE'!AF146+'Investissement PEE'!AI146+'Investissement PEE'!AL146+'Investissement PEE'!AO146+'Investissement PEE'!AR146+'Investissement PEE'!AU146+'Investissement PEE'!AX146+'Investissement PEE'!BA146+'Investissement PEE'!BD146+'Investissement PEE'!BG146+'Investissement PEE'!BJ146+'Investissement PEE'!BM146)</f>
        <v>0</v>
      </c>
      <c r="E143" s="47">
        <f>SUM('Investissement PER'!AI146+'Investissement PER'!AL146+'Investissement PER'!AO146+'Investissement PER'!AR147+'Investissement PER'!AU146+'Investissement PER'!AX146+'Investissement PER'!BA146+'Investissement PER'!BD146+'Investissement PER'!BG146+'Investissement PER'!BJ146+'Investissement PER'!BM146+'Investissement PER'!BP146+'Investissement PER'!AF146)</f>
        <v>0</v>
      </c>
      <c r="F143" s="169">
        <f t="shared" si="6"/>
        <v>0</v>
      </c>
      <c r="H143" s="45">
        <f>'Investissement PEE'!AG146+'Investissement PEE'!AJ146+'Investissement PEE'!AM146+'Investissement PEE'!AP146+'Investissement PEE'!AS146+'Investissement PEE'!AV146+'Investissement PEE'!AY146+'Investissement PEE'!BB146+'Investissement PEE'!BE146+'Investissement PEE'!BH146+'Investissement PEE'!BK146+'Investissement PEE'!BN146</f>
        <v>0</v>
      </c>
      <c r="I143" s="48">
        <f>'Investissement PER'!BE146+'Investissement PER'!BB146+'Investissement PER'!AY146+'Investissement PER'!AV146+'Investissement PER'!AS147+'Investissement PER'!AP146+'Investissement PER'!AM146+'Investissement PER'!AJ146+'Investissement PER'!BH146+'Investissement PER'!BK146+'Investissement PER'!BN146+'Investissement PER'!BQ146+'Investissement PER'!AG146</f>
        <v>0</v>
      </c>
      <c r="J143" s="170">
        <f t="shared" si="7"/>
        <v>0</v>
      </c>
      <c r="L143" s="168">
        <f t="shared" si="8"/>
        <v>0</v>
      </c>
      <c r="M143" s="55" t="str">
        <f>IF(AND(D143&lt;&gt;'Investissement PEE'!AB146,Synthèse!H143&lt;&gt;'Investissement PEE'!AC146),"Les montants répartis ne correspondent pas aux montants de prime de partage de la valeur et d'abondement dans l'onglet 'Investissement PEE'",IF(D143&lt;&gt;'Investissement PEE'!AB146,"Le montant réparti en prime de partage de la valeur ne correspond pas au montant total de PPV indiqué dans l'onglet 'Investissement PEE'",IF(H143&lt;&gt;'Investissement PEE'!AC146,"Le montant réparti ne correspond pas au montant total d'abondement indiqué dans l'onglet 'PEE'","")))</f>
        <v/>
      </c>
      <c r="N143" s="82" t="str">
        <f>IF(AND(E143&lt;&gt;'Investissement PER'!AB146,Synthèse!I143&lt;&gt;'Investissement PER'!AC146),"Les montants répartis ne correspondent pas aux montants de prime de partage de la valeur et d'abondement dans l'onglet 'Investissement PER'",IF(E143&lt;&gt;'Investissement PER'!AB146,"Le montant réparti en prime de partage de la valeur ne correspond pas au montant total de PPV indiqué dans l'onglet 'Investissement PER'",IF(I143&lt;&gt;'Investissement PER'!AC146,"Le montant réparti ne correspond pas au montant total d'abondement indiqué dans l'onglet 'Investissement PER’","")))</f>
        <v/>
      </c>
    </row>
    <row r="144" spans="1:14" x14ac:dyDescent="0.25">
      <c r="A144" s="56">
        <f>'Investissement PEE'!D147</f>
        <v>0</v>
      </c>
      <c r="B144" s="29">
        <f>'Investissement PEE'!F147</f>
        <v>0</v>
      </c>
      <c r="C144" s="46">
        <f>'Investissement PEE'!H147</f>
        <v>0</v>
      </c>
      <c r="D144" s="54">
        <f>SUM('Investissement PEE'!AF147+'Investissement PEE'!AI147+'Investissement PEE'!AL147+'Investissement PEE'!AO147+'Investissement PEE'!AR147+'Investissement PEE'!AU147+'Investissement PEE'!AX147+'Investissement PEE'!BA147+'Investissement PEE'!BD147+'Investissement PEE'!BG147+'Investissement PEE'!BJ147+'Investissement PEE'!BM147)</f>
        <v>0</v>
      </c>
      <c r="E144" s="47">
        <f>SUM('Investissement PER'!AI147+'Investissement PER'!AL147+'Investissement PER'!AO147+'Investissement PER'!AR148+'Investissement PER'!AU147+'Investissement PER'!AX147+'Investissement PER'!BA147+'Investissement PER'!BD147+'Investissement PER'!BG147+'Investissement PER'!BJ147+'Investissement PER'!BM147+'Investissement PER'!BP147+'Investissement PER'!AF147)</f>
        <v>0</v>
      </c>
      <c r="F144" s="169">
        <f t="shared" si="6"/>
        <v>0</v>
      </c>
      <c r="H144" s="45">
        <f>'Investissement PEE'!AG147+'Investissement PEE'!AJ147+'Investissement PEE'!AM147+'Investissement PEE'!AP147+'Investissement PEE'!AS147+'Investissement PEE'!AV147+'Investissement PEE'!AY147+'Investissement PEE'!BB147+'Investissement PEE'!BE147+'Investissement PEE'!BH147+'Investissement PEE'!BK147+'Investissement PEE'!BN147</f>
        <v>0</v>
      </c>
      <c r="I144" s="48">
        <f>'Investissement PER'!BE147+'Investissement PER'!BB147+'Investissement PER'!AY147+'Investissement PER'!AV147+'Investissement PER'!AS148+'Investissement PER'!AP147+'Investissement PER'!AM147+'Investissement PER'!AJ147+'Investissement PER'!BH147+'Investissement PER'!BK147+'Investissement PER'!BN147+'Investissement PER'!BQ147+'Investissement PER'!AG147</f>
        <v>0</v>
      </c>
      <c r="J144" s="170">
        <f t="shared" si="7"/>
        <v>0</v>
      </c>
      <c r="L144" s="168">
        <f t="shared" si="8"/>
        <v>0</v>
      </c>
      <c r="M144" s="55" t="str">
        <f>IF(AND(D144&lt;&gt;'Investissement PEE'!AB147,Synthèse!H144&lt;&gt;'Investissement PEE'!AC147),"Les montants répartis ne correspondent pas aux montants de prime de partage de la valeur et d'abondement dans l'onglet 'Investissement PEE'",IF(D144&lt;&gt;'Investissement PEE'!AB147,"Le montant réparti en prime de partage de la valeur ne correspond pas au montant total de PPV indiqué dans l'onglet 'Investissement PEE'",IF(H144&lt;&gt;'Investissement PEE'!AC147,"Le montant réparti ne correspond pas au montant total d'abondement indiqué dans l'onglet 'PEE'","")))</f>
        <v/>
      </c>
      <c r="N144" s="82" t="str">
        <f>IF(AND(E144&lt;&gt;'Investissement PER'!AB147,Synthèse!I144&lt;&gt;'Investissement PER'!AC147),"Les montants répartis ne correspondent pas aux montants de prime de partage de la valeur et d'abondement dans l'onglet 'Investissement PER'",IF(E144&lt;&gt;'Investissement PER'!AB147,"Le montant réparti en prime de partage de la valeur ne correspond pas au montant total de PPV indiqué dans l'onglet 'Investissement PER'",IF(I144&lt;&gt;'Investissement PER'!AC147,"Le montant réparti ne correspond pas au montant total d'abondement indiqué dans l'onglet 'Investissement PER’","")))</f>
        <v/>
      </c>
    </row>
    <row r="145" spans="1:14" x14ac:dyDescent="0.25">
      <c r="A145" s="56">
        <f>'Investissement PEE'!D148</f>
        <v>0</v>
      </c>
      <c r="B145" s="29">
        <f>'Investissement PEE'!F148</f>
        <v>0</v>
      </c>
      <c r="C145" s="46">
        <f>'Investissement PEE'!H148</f>
        <v>0</v>
      </c>
      <c r="D145" s="54">
        <f>SUM('Investissement PEE'!AF148+'Investissement PEE'!AI148+'Investissement PEE'!AL148+'Investissement PEE'!AO148+'Investissement PEE'!AR148+'Investissement PEE'!AU148+'Investissement PEE'!AX148+'Investissement PEE'!BA148+'Investissement PEE'!BD148+'Investissement PEE'!BG148+'Investissement PEE'!BJ148+'Investissement PEE'!BM148)</f>
        <v>0</v>
      </c>
      <c r="E145" s="47">
        <f>SUM('Investissement PER'!AI148+'Investissement PER'!AL148+'Investissement PER'!AO148+'Investissement PER'!AR149+'Investissement PER'!AU148+'Investissement PER'!AX148+'Investissement PER'!BA148+'Investissement PER'!BD148+'Investissement PER'!BG148+'Investissement PER'!BJ148+'Investissement PER'!BM148+'Investissement PER'!BP148+'Investissement PER'!AF148)</f>
        <v>0</v>
      </c>
      <c r="F145" s="169">
        <f t="shared" si="6"/>
        <v>0</v>
      </c>
      <c r="H145" s="45">
        <f>'Investissement PEE'!AG148+'Investissement PEE'!AJ148+'Investissement PEE'!AM148+'Investissement PEE'!AP148+'Investissement PEE'!AS148+'Investissement PEE'!AV148+'Investissement PEE'!AY148+'Investissement PEE'!BB148+'Investissement PEE'!BE148+'Investissement PEE'!BH148+'Investissement PEE'!BK148+'Investissement PEE'!BN148</f>
        <v>0</v>
      </c>
      <c r="I145" s="48">
        <f>'Investissement PER'!BE148+'Investissement PER'!BB148+'Investissement PER'!AY148+'Investissement PER'!AV148+'Investissement PER'!AS149+'Investissement PER'!AP148+'Investissement PER'!AM148+'Investissement PER'!AJ148+'Investissement PER'!BH148+'Investissement PER'!BK148+'Investissement PER'!BN148+'Investissement PER'!BQ148+'Investissement PER'!AG148</f>
        <v>0</v>
      </c>
      <c r="J145" s="170">
        <f t="shared" si="7"/>
        <v>0</v>
      </c>
      <c r="L145" s="168">
        <f t="shared" si="8"/>
        <v>0</v>
      </c>
      <c r="M145" s="55" t="str">
        <f>IF(AND(D145&lt;&gt;'Investissement PEE'!AB148,Synthèse!H145&lt;&gt;'Investissement PEE'!AC148),"Les montants répartis ne correspondent pas aux montants de prime de partage de la valeur et d'abondement dans l'onglet 'Investissement PEE'",IF(D145&lt;&gt;'Investissement PEE'!AB148,"Le montant réparti en prime de partage de la valeur ne correspond pas au montant total de PPV indiqué dans l'onglet 'Investissement PEE'",IF(H145&lt;&gt;'Investissement PEE'!AC148,"Le montant réparti ne correspond pas au montant total d'abondement indiqué dans l'onglet 'PEE'","")))</f>
        <v/>
      </c>
      <c r="N145" s="82" t="str">
        <f>IF(AND(E145&lt;&gt;'Investissement PER'!AB148,Synthèse!I145&lt;&gt;'Investissement PER'!AC148),"Les montants répartis ne correspondent pas aux montants de prime de partage de la valeur et d'abondement dans l'onglet 'Investissement PER'",IF(E145&lt;&gt;'Investissement PER'!AB148,"Le montant réparti en prime de partage de la valeur ne correspond pas au montant total de PPV indiqué dans l'onglet 'Investissement PER'",IF(I145&lt;&gt;'Investissement PER'!AC148,"Le montant réparti ne correspond pas au montant total d'abondement indiqué dans l'onglet 'Investissement PER’","")))</f>
        <v/>
      </c>
    </row>
    <row r="146" spans="1:14" x14ac:dyDescent="0.25">
      <c r="A146" s="56">
        <f>'Investissement PEE'!D149</f>
        <v>0</v>
      </c>
      <c r="B146" s="29">
        <f>'Investissement PEE'!F149</f>
        <v>0</v>
      </c>
      <c r="C146" s="46">
        <f>'Investissement PEE'!H149</f>
        <v>0</v>
      </c>
      <c r="D146" s="54">
        <f>SUM('Investissement PEE'!AF149+'Investissement PEE'!AI149+'Investissement PEE'!AL149+'Investissement PEE'!AO149+'Investissement PEE'!AR149+'Investissement PEE'!AU149+'Investissement PEE'!AX149+'Investissement PEE'!BA149+'Investissement PEE'!BD149+'Investissement PEE'!BG149+'Investissement PEE'!BJ149+'Investissement PEE'!BM149)</f>
        <v>0</v>
      </c>
      <c r="E146" s="47">
        <f>SUM('Investissement PER'!AI149+'Investissement PER'!AL149+'Investissement PER'!AO149+'Investissement PER'!AR150+'Investissement PER'!AU149+'Investissement PER'!AX149+'Investissement PER'!BA149+'Investissement PER'!BD149+'Investissement PER'!BG149+'Investissement PER'!BJ149+'Investissement PER'!BM149+'Investissement PER'!BP149+'Investissement PER'!AF149)</f>
        <v>0</v>
      </c>
      <c r="F146" s="169">
        <f t="shared" si="6"/>
        <v>0</v>
      </c>
      <c r="H146" s="45">
        <f>'Investissement PEE'!AG149+'Investissement PEE'!AJ149+'Investissement PEE'!AM149+'Investissement PEE'!AP149+'Investissement PEE'!AS149+'Investissement PEE'!AV149+'Investissement PEE'!AY149+'Investissement PEE'!BB149+'Investissement PEE'!BE149+'Investissement PEE'!BH149+'Investissement PEE'!BK149+'Investissement PEE'!BN149</f>
        <v>0</v>
      </c>
      <c r="I146" s="48">
        <f>'Investissement PER'!BE149+'Investissement PER'!BB149+'Investissement PER'!AY149+'Investissement PER'!AV149+'Investissement PER'!AS150+'Investissement PER'!AP149+'Investissement PER'!AM149+'Investissement PER'!AJ149+'Investissement PER'!BH149+'Investissement PER'!BK149+'Investissement PER'!BN149+'Investissement PER'!BQ149+'Investissement PER'!AG149</f>
        <v>0</v>
      </c>
      <c r="J146" s="170">
        <f t="shared" si="7"/>
        <v>0</v>
      </c>
      <c r="L146" s="168">
        <f t="shared" si="8"/>
        <v>0</v>
      </c>
      <c r="M146" s="55" t="str">
        <f>IF(AND(D146&lt;&gt;'Investissement PEE'!AB149,Synthèse!H146&lt;&gt;'Investissement PEE'!AC149),"Les montants répartis ne correspondent pas aux montants de prime de partage de la valeur et d'abondement dans l'onglet 'Investissement PEE'",IF(D146&lt;&gt;'Investissement PEE'!AB149,"Le montant réparti en prime de partage de la valeur ne correspond pas au montant total de PPV indiqué dans l'onglet 'Investissement PEE'",IF(H146&lt;&gt;'Investissement PEE'!AC149,"Le montant réparti ne correspond pas au montant total d'abondement indiqué dans l'onglet 'PEE'","")))</f>
        <v/>
      </c>
      <c r="N146" s="82" t="str">
        <f>IF(AND(E146&lt;&gt;'Investissement PER'!AB149,Synthèse!I146&lt;&gt;'Investissement PER'!AC149),"Les montants répartis ne correspondent pas aux montants de prime de partage de la valeur et d'abondement dans l'onglet 'Investissement PER'",IF(E146&lt;&gt;'Investissement PER'!AB149,"Le montant réparti en prime de partage de la valeur ne correspond pas au montant total de PPV indiqué dans l'onglet 'Investissement PER'",IF(I146&lt;&gt;'Investissement PER'!AC149,"Le montant réparti ne correspond pas au montant total d'abondement indiqué dans l'onglet 'Investissement PER’","")))</f>
        <v/>
      </c>
    </row>
    <row r="147" spans="1:14" x14ac:dyDescent="0.25">
      <c r="A147" s="56">
        <f>'Investissement PEE'!D150</f>
        <v>0</v>
      </c>
      <c r="B147" s="29">
        <f>'Investissement PEE'!F150</f>
        <v>0</v>
      </c>
      <c r="C147" s="46">
        <f>'Investissement PEE'!H150</f>
        <v>0</v>
      </c>
      <c r="D147" s="54">
        <f>SUM('Investissement PEE'!AF150+'Investissement PEE'!AI150+'Investissement PEE'!AL150+'Investissement PEE'!AO150+'Investissement PEE'!AR150+'Investissement PEE'!AU150+'Investissement PEE'!AX150+'Investissement PEE'!BA150+'Investissement PEE'!BD150+'Investissement PEE'!BG150+'Investissement PEE'!BJ150+'Investissement PEE'!BM150)</f>
        <v>0</v>
      </c>
      <c r="E147" s="47">
        <f>SUM('Investissement PER'!AI150+'Investissement PER'!AL150+'Investissement PER'!AO150+'Investissement PER'!AR151+'Investissement PER'!AU150+'Investissement PER'!AX150+'Investissement PER'!BA150+'Investissement PER'!BD150+'Investissement PER'!BG150+'Investissement PER'!BJ150+'Investissement PER'!BM150+'Investissement PER'!BP150+'Investissement PER'!AF150)</f>
        <v>0</v>
      </c>
      <c r="F147" s="169">
        <f t="shared" si="6"/>
        <v>0</v>
      </c>
      <c r="H147" s="45">
        <f>'Investissement PEE'!AG150+'Investissement PEE'!AJ150+'Investissement PEE'!AM150+'Investissement PEE'!AP150+'Investissement PEE'!AS150+'Investissement PEE'!AV150+'Investissement PEE'!AY150+'Investissement PEE'!BB150+'Investissement PEE'!BE150+'Investissement PEE'!BH150+'Investissement PEE'!BK150+'Investissement PEE'!BN150</f>
        <v>0</v>
      </c>
      <c r="I147" s="48">
        <f>'Investissement PER'!BE150+'Investissement PER'!BB150+'Investissement PER'!AY150+'Investissement PER'!AV150+'Investissement PER'!AS151+'Investissement PER'!AP150+'Investissement PER'!AM150+'Investissement PER'!AJ150+'Investissement PER'!BH150+'Investissement PER'!BK150+'Investissement PER'!BN150+'Investissement PER'!BQ150+'Investissement PER'!AG150</f>
        <v>0</v>
      </c>
      <c r="J147" s="170">
        <f t="shared" si="7"/>
        <v>0</v>
      </c>
      <c r="L147" s="168">
        <f t="shared" si="8"/>
        <v>0</v>
      </c>
      <c r="M147" s="55" t="str">
        <f>IF(AND(D147&lt;&gt;'Investissement PEE'!AB150,Synthèse!H147&lt;&gt;'Investissement PEE'!AC150),"Les montants répartis ne correspondent pas aux montants de prime de partage de la valeur et d'abondement dans l'onglet 'Investissement PEE'",IF(D147&lt;&gt;'Investissement PEE'!AB150,"Le montant réparti en prime de partage de la valeur ne correspond pas au montant total de PPV indiqué dans l'onglet 'Investissement PEE'",IF(H147&lt;&gt;'Investissement PEE'!AC150,"Le montant réparti ne correspond pas au montant total d'abondement indiqué dans l'onglet 'PEE'","")))</f>
        <v/>
      </c>
      <c r="N147" s="82" t="str">
        <f>IF(AND(E147&lt;&gt;'Investissement PER'!AB150,Synthèse!I147&lt;&gt;'Investissement PER'!AC150),"Les montants répartis ne correspondent pas aux montants de prime de partage de la valeur et d'abondement dans l'onglet 'Investissement PER'",IF(E147&lt;&gt;'Investissement PER'!AB150,"Le montant réparti en prime de partage de la valeur ne correspond pas au montant total de PPV indiqué dans l'onglet 'Investissement PER'",IF(I147&lt;&gt;'Investissement PER'!AC150,"Le montant réparti ne correspond pas au montant total d'abondement indiqué dans l'onglet 'Investissement PER’","")))</f>
        <v/>
      </c>
    </row>
    <row r="148" spans="1:14" x14ac:dyDescent="0.25">
      <c r="A148" s="56">
        <f>'Investissement PEE'!D151</f>
        <v>0</v>
      </c>
      <c r="B148" s="29">
        <f>'Investissement PEE'!F151</f>
        <v>0</v>
      </c>
      <c r="C148" s="46">
        <f>'Investissement PEE'!H151</f>
        <v>0</v>
      </c>
      <c r="D148" s="54">
        <f>SUM('Investissement PEE'!AF151+'Investissement PEE'!AI151+'Investissement PEE'!AL151+'Investissement PEE'!AO151+'Investissement PEE'!AR151+'Investissement PEE'!AU151+'Investissement PEE'!AX151+'Investissement PEE'!BA151+'Investissement PEE'!BD151+'Investissement PEE'!BG151+'Investissement PEE'!BJ151+'Investissement PEE'!BM151)</f>
        <v>0</v>
      </c>
      <c r="E148" s="47">
        <f>SUM('Investissement PER'!AI151+'Investissement PER'!AL151+'Investissement PER'!AO151+'Investissement PER'!AR152+'Investissement PER'!AU151+'Investissement PER'!AX151+'Investissement PER'!BA151+'Investissement PER'!BD151+'Investissement PER'!BG151+'Investissement PER'!BJ151+'Investissement PER'!BM151+'Investissement PER'!BP151+'Investissement PER'!AF151)</f>
        <v>0</v>
      </c>
      <c r="F148" s="169">
        <f t="shared" si="6"/>
        <v>0</v>
      </c>
      <c r="H148" s="45">
        <f>'Investissement PEE'!AG151+'Investissement PEE'!AJ151+'Investissement PEE'!AM151+'Investissement PEE'!AP151+'Investissement PEE'!AS151+'Investissement PEE'!AV151+'Investissement PEE'!AY151+'Investissement PEE'!BB151+'Investissement PEE'!BE151+'Investissement PEE'!BH151+'Investissement PEE'!BK151+'Investissement PEE'!BN151</f>
        <v>0</v>
      </c>
      <c r="I148" s="48">
        <f>'Investissement PER'!BE151+'Investissement PER'!BB151+'Investissement PER'!AY151+'Investissement PER'!AV151+'Investissement PER'!AS152+'Investissement PER'!AP151+'Investissement PER'!AM151+'Investissement PER'!AJ151+'Investissement PER'!BH151+'Investissement PER'!BK151+'Investissement PER'!BN151+'Investissement PER'!BQ151+'Investissement PER'!AG151</f>
        <v>0</v>
      </c>
      <c r="J148" s="170">
        <f t="shared" si="7"/>
        <v>0</v>
      </c>
      <c r="L148" s="168">
        <f t="shared" si="8"/>
        <v>0</v>
      </c>
      <c r="M148" s="55" t="str">
        <f>IF(AND(D148&lt;&gt;'Investissement PEE'!AB151,Synthèse!H148&lt;&gt;'Investissement PEE'!AC151),"Les montants répartis ne correspondent pas aux montants de prime de partage de la valeur et d'abondement dans l'onglet 'Investissement PEE'",IF(D148&lt;&gt;'Investissement PEE'!AB151,"Le montant réparti en prime de partage de la valeur ne correspond pas au montant total de PPV indiqué dans l'onglet 'Investissement PEE'",IF(H148&lt;&gt;'Investissement PEE'!AC151,"Le montant réparti ne correspond pas au montant total d'abondement indiqué dans l'onglet 'PEE'","")))</f>
        <v/>
      </c>
      <c r="N148" s="82" t="str">
        <f>IF(AND(E148&lt;&gt;'Investissement PER'!AB151,Synthèse!I148&lt;&gt;'Investissement PER'!AC151),"Les montants répartis ne correspondent pas aux montants de prime de partage de la valeur et d'abondement dans l'onglet 'Investissement PER'",IF(E148&lt;&gt;'Investissement PER'!AB151,"Le montant réparti en prime de partage de la valeur ne correspond pas au montant total de PPV indiqué dans l'onglet 'Investissement PER'",IF(I148&lt;&gt;'Investissement PER'!AC151,"Le montant réparti ne correspond pas au montant total d'abondement indiqué dans l'onglet 'Investissement PER’","")))</f>
        <v/>
      </c>
    </row>
    <row r="149" spans="1:14" x14ac:dyDescent="0.25">
      <c r="A149" s="56">
        <f>'Investissement PEE'!D152</f>
        <v>0</v>
      </c>
      <c r="B149" s="29">
        <f>'Investissement PEE'!F152</f>
        <v>0</v>
      </c>
      <c r="C149" s="46">
        <f>'Investissement PEE'!H152</f>
        <v>0</v>
      </c>
      <c r="D149" s="54">
        <f>SUM('Investissement PEE'!AF152+'Investissement PEE'!AI152+'Investissement PEE'!AL152+'Investissement PEE'!AO152+'Investissement PEE'!AR152+'Investissement PEE'!AU152+'Investissement PEE'!AX152+'Investissement PEE'!BA152+'Investissement PEE'!BD152+'Investissement PEE'!BG152+'Investissement PEE'!BJ152+'Investissement PEE'!BM152)</f>
        <v>0</v>
      </c>
      <c r="E149" s="47">
        <f>SUM('Investissement PER'!AI152+'Investissement PER'!AL152+'Investissement PER'!AO152+'Investissement PER'!AR153+'Investissement PER'!AU152+'Investissement PER'!AX152+'Investissement PER'!BA152+'Investissement PER'!BD152+'Investissement PER'!BG152+'Investissement PER'!BJ152+'Investissement PER'!BM152+'Investissement PER'!BP152+'Investissement PER'!AF152)</f>
        <v>0</v>
      </c>
      <c r="F149" s="169">
        <f t="shared" si="6"/>
        <v>0</v>
      </c>
      <c r="H149" s="45">
        <f>'Investissement PEE'!AG152+'Investissement PEE'!AJ152+'Investissement PEE'!AM152+'Investissement PEE'!AP152+'Investissement PEE'!AS152+'Investissement PEE'!AV152+'Investissement PEE'!AY152+'Investissement PEE'!BB152+'Investissement PEE'!BE152+'Investissement PEE'!BH152+'Investissement PEE'!BK152+'Investissement PEE'!BN152</f>
        <v>0</v>
      </c>
      <c r="I149" s="48">
        <f>'Investissement PER'!BE152+'Investissement PER'!BB152+'Investissement PER'!AY152+'Investissement PER'!AV152+'Investissement PER'!AS153+'Investissement PER'!AP152+'Investissement PER'!AM152+'Investissement PER'!AJ152+'Investissement PER'!BH152+'Investissement PER'!BK152+'Investissement PER'!BN152+'Investissement PER'!BQ152+'Investissement PER'!AG152</f>
        <v>0</v>
      </c>
      <c r="J149" s="170">
        <f t="shared" si="7"/>
        <v>0</v>
      </c>
      <c r="L149" s="168">
        <f t="shared" si="8"/>
        <v>0</v>
      </c>
      <c r="M149" s="55" t="str">
        <f>IF(AND(D149&lt;&gt;'Investissement PEE'!AB152,Synthèse!H149&lt;&gt;'Investissement PEE'!AC152),"Les montants répartis ne correspondent pas aux montants de prime de partage de la valeur et d'abondement dans l'onglet 'Investissement PEE'",IF(D149&lt;&gt;'Investissement PEE'!AB152,"Le montant réparti en prime de partage de la valeur ne correspond pas au montant total de PPV indiqué dans l'onglet 'Investissement PEE'",IF(H149&lt;&gt;'Investissement PEE'!AC152,"Le montant réparti ne correspond pas au montant total d'abondement indiqué dans l'onglet 'PEE'","")))</f>
        <v/>
      </c>
      <c r="N149" s="82" t="str">
        <f>IF(AND(E149&lt;&gt;'Investissement PER'!AB152,Synthèse!I149&lt;&gt;'Investissement PER'!AC152),"Les montants répartis ne correspondent pas aux montants de prime de partage de la valeur et d'abondement dans l'onglet 'Investissement PER'",IF(E149&lt;&gt;'Investissement PER'!AB152,"Le montant réparti en prime de partage de la valeur ne correspond pas au montant total de PPV indiqué dans l'onglet 'Investissement PER'",IF(I149&lt;&gt;'Investissement PER'!AC152,"Le montant réparti ne correspond pas au montant total d'abondement indiqué dans l'onglet 'Investissement PER’","")))</f>
        <v/>
      </c>
    </row>
    <row r="150" spans="1:14" x14ac:dyDescent="0.25">
      <c r="A150" s="56">
        <f>'Investissement PEE'!D153</f>
        <v>0</v>
      </c>
      <c r="B150" s="29">
        <f>'Investissement PEE'!F153</f>
        <v>0</v>
      </c>
      <c r="C150" s="46">
        <f>'Investissement PEE'!H153</f>
        <v>0</v>
      </c>
      <c r="D150" s="54">
        <f>SUM('Investissement PEE'!AF153+'Investissement PEE'!AI153+'Investissement PEE'!AL153+'Investissement PEE'!AO153+'Investissement PEE'!AR153+'Investissement PEE'!AU153+'Investissement PEE'!AX153+'Investissement PEE'!BA153+'Investissement PEE'!BD153+'Investissement PEE'!BG153+'Investissement PEE'!BJ153+'Investissement PEE'!BM153)</f>
        <v>0</v>
      </c>
      <c r="E150" s="47">
        <f>SUM('Investissement PER'!AI153+'Investissement PER'!AL153+'Investissement PER'!AO153+'Investissement PER'!AR154+'Investissement PER'!AU153+'Investissement PER'!AX153+'Investissement PER'!BA153+'Investissement PER'!BD153+'Investissement PER'!BG153+'Investissement PER'!BJ153+'Investissement PER'!BM153+'Investissement PER'!BP153+'Investissement PER'!AF153)</f>
        <v>0</v>
      </c>
      <c r="F150" s="169">
        <f t="shared" si="6"/>
        <v>0</v>
      </c>
      <c r="H150" s="45">
        <f>'Investissement PEE'!AG153+'Investissement PEE'!AJ153+'Investissement PEE'!AM153+'Investissement PEE'!AP153+'Investissement PEE'!AS153+'Investissement PEE'!AV153+'Investissement PEE'!AY153+'Investissement PEE'!BB153+'Investissement PEE'!BE153+'Investissement PEE'!BH153+'Investissement PEE'!BK153+'Investissement PEE'!BN153</f>
        <v>0</v>
      </c>
      <c r="I150" s="48">
        <f>'Investissement PER'!BE153+'Investissement PER'!BB153+'Investissement PER'!AY153+'Investissement PER'!AV153+'Investissement PER'!AS154+'Investissement PER'!AP153+'Investissement PER'!AM153+'Investissement PER'!AJ153+'Investissement PER'!BH153+'Investissement PER'!BK153+'Investissement PER'!BN153+'Investissement PER'!BQ153+'Investissement PER'!AG153</f>
        <v>0</v>
      </c>
      <c r="J150" s="170">
        <f t="shared" si="7"/>
        <v>0</v>
      </c>
      <c r="L150" s="168">
        <f t="shared" si="8"/>
        <v>0</v>
      </c>
      <c r="M150" s="55" t="str">
        <f>IF(AND(D150&lt;&gt;'Investissement PEE'!AB153,Synthèse!H150&lt;&gt;'Investissement PEE'!AC153),"Les montants répartis ne correspondent pas aux montants de prime de partage de la valeur et d'abondement dans l'onglet 'Investissement PEE'",IF(D150&lt;&gt;'Investissement PEE'!AB153,"Le montant réparti en prime de partage de la valeur ne correspond pas au montant total de PPV indiqué dans l'onglet 'Investissement PEE'",IF(H150&lt;&gt;'Investissement PEE'!AC153,"Le montant réparti ne correspond pas au montant total d'abondement indiqué dans l'onglet 'PEE'","")))</f>
        <v/>
      </c>
      <c r="N150" s="82" t="str">
        <f>IF(AND(E150&lt;&gt;'Investissement PER'!AB153,Synthèse!I150&lt;&gt;'Investissement PER'!AC153),"Les montants répartis ne correspondent pas aux montants de prime de partage de la valeur et d'abondement dans l'onglet 'Investissement PER'",IF(E150&lt;&gt;'Investissement PER'!AB153,"Le montant réparti en prime de partage de la valeur ne correspond pas au montant total de PPV indiqué dans l'onglet 'Investissement PER'",IF(I150&lt;&gt;'Investissement PER'!AC153,"Le montant réparti ne correspond pas au montant total d'abondement indiqué dans l'onglet 'Investissement PER’","")))</f>
        <v/>
      </c>
    </row>
    <row r="151" spans="1:14" x14ac:dyDescent="0.25">
      <c r="A151" s="56">
        <f>'Investissement PEE'!D154</f>
        <v>0</v>
      </c>
      <c r="B151" s="29">
        <f>'Investissement PEE'!F154</f>
        <v>0</v>
      </c>
      <c r="C151" s="46">
        <f>'Investissement PEE'!H154</f>
        <v>0</v>
      </c>
      <c r="D151" s="54">
        <f>SUM('Investissement PEE'!AF154+'Investissement PEE'!AI154+'Investissement PEE'!AL154+'Investissement PEE'!AO154+'Investissement PEE'!AR154+'Investissement PEE'!AU154+'Investissement PEE'!AX154+'Investissement PEE'!BA154+'Investissement PEE'!BD154+'Investissement PEE'!BG154+'Investissement PEE'!BJ154+'Investissement PEE'!BM154)</f>
        <v>0</v>
      </c>
      <c r="E151" s="47">
        <f>SUM('Investissement PER'!AI154+'Investissement PER'!AL154+'Investissement PER'!AO154+'Investissement PER'!AR155+'Investissement PER'!AU154+'Investissement PER'!AX154+'Investissement PER'!BA154+'Investissement PER'!BD154+'Investissement PER'!BG154+'Investissement PER'!BJ154+'Investissement PER'!BM154+'Investissement PER'!BP154+'Investissement PER'!AF154)</f>
        <v>0</v>
      </c>
      <c r="F151" s="169">
        <f t="shared" si="6"/>
        <v>0</v>
      </c>
      <c r="H151" s="45">
        <f>'Investissement PEE'!AG154+'Investissement PEE'!AJ154+'Investissement PEE'!AM154+'Investissement PEE'!AP154+'Investissement PEE'!AS154+'Investissement PEE'!AV154+'Investissement PEE'!AY154+'Investissement PEE'!BB154+'Investissement PEE'!BE154+'Investissement PEE'!BH154+'Investissement PEE'!BK154+'Investissement PEE'!BN154</f>
        <v>0</v>
      </c>
      <c r="I151" s="48">
        <f>'Investissement PER'!BE154+'Investissement PER'!BB154+'Investissement PER'!AY154+'Investissement PER'!AV154+'Investissement PER'!AS155+'Investissement PER'!AP154+'Investissement PER'!AM154+'Investissement PER'!AJ154+'Investissement PER'!BH154+'Investissement PER'!BK154+'Investissement PER'!BN154+'Investissement PER'!BQ154+'Investissement PER'!AG154</f>
        <v>0</v>
      </c>
      <c r="J151" s="170">
        <f t="shared" si="7"/>
        <v>0</v>
      </c>
      <c r="L151" s="168">
        <f t="shared" si="8"/>
        <v>0</v>
      </c>
      <c r="M151" s="55" t="str">
        <f>IF(AND(D151&lt;&gt;'Investissement PEE'!AB154,Synthèse!H151&lt;&gt;'Investissement PEE'!AC154),"Les montants répartis ne correspondent pas aux montants de prime de partage de la valeur et d'abondement dans l'onglet 'Investissement PEE'",IF(D151&lt;&gt;'Investissement PEE'!AB154,"Le montant réparti en prime de partage de la valeur ne correspond pas au montant total de PPV indiqué dans l'onglet 'Investissement PEE'",IF(H151&lt;&gt;'Investissement PEE'!AC154,"Le montant réparti ne correspond pas au montant total d'abondement indiqué dans l'onglet 'PEE'","")))</f>
        <v/>
      </c>
      <c r="N151" s="82" t="str">
        <f>IF(AND(E151&lt;&gt;'Investissement PER'!AB154,Synthèse!I151&lt;&gt;'Investissement PER'!AC154),"Les montants répartis ne correspondent pas aux montants de prime de partage de la valeur et d'abondement dans l'onglet 'Investissement PER'",IF(E151&lt;&gt;'Investissement PER'!AB154,"Le montant réparti en prime de partage de la valeur ne correspond pas au montant total de PPV indiqué dans l'onglet 'Investissement PER'",IF(I151&lt;&gt;'Investissement PER'!AC154,"Le montant réparti ne correspond pas au montant total d'abondement indiqué dans l'onglet 'Investissement PER’","")))</f>
        <v/>
      </c>
    </row>
    <row r="152" spans="1:14" x14ac:dyDescent="0.25">
      <c r="A152" s="56">
        <f>'Investissement PEE'!D155</f>
        <v>0</v>
      </c>
      <c r="B152" s="29">
        <f>'Investissement PEE'!F155</f>
        <v>0</v>
      </c>
      <c r="C152" s="46">
        <f>'Investissement PEE'!H155</f>
        <v>0</v>
      </c>
      <c r="D152" s="54">
        <f>SUM('Investissement PEE'!AF155+'Investissement PEE'!AI155+'Investissement PEE'!AL155+'Investissement PEE'!AO155+'Investissement PEE'!AR155+'Investissement PEE'!AU155+'Investissement PEE'!AX155+'Investissement PEE'!BA155+'Investissement PEE'!BD155+'Investissement PEE'!BG155+'Investissement PEE'!BJ155+'Investissement PEE'!BM155)</f>
        <v>0</v>
      </c>
      <c r="E152" s="47">
        <f>SUM('Investissement PER'!AI155+'Investissement PER'!AL155+'Investissement PER'!AO155+'Investissement PER'!AR156+'Investissement PER'!AU155+'Investissement PER'!AX155+'Investissement PER'!BA155+'Investissement PER'!BD155+'Investissement PER'!BG155+'Investissement PER'!BJ155+'Investissement PER'!BM155+'Investissement PER'!BP155+'Investissement PER'!AF155)</f>
        <v>0</v>
      </c>
      <c r="F152" s="169">
        <f t="shared" si="6"/>
        <v>0</v>
      </c>
      <c r="H152" s="45">
        <f>'Investissement PEE'!AG155+'Investissement PEE'!AJ155+'Investissement PEE'!AM155+'Investissement PEE'!AP155+'Investissement PEE'!AS155+'Investissement PEE'!AV155+'Investissement PEE'!AY155+'Investissement PEE'!BB155+'Investissement PEE'!BE155+'Investissement PEE'!BH155+'Investissement PEE'!BK155+'Investissement PEE'!BN155</f>
        <v>0</v>
      </c>
      <c r="I152" s="48">
        <f>'Investissement PER'!BE155+'Investissement PER'!BB155+'Investissement PER'!AY155+'Investissement PER'!AV155+'Investissement PER'!AS156+'Investissement PER'!AP155+'Investissement PER'!AM155+'Investissement PER'!AJ155+'Investissement PER'!BH155+'Investissement PER'!BK155+'Investissement PER'!BN155+'Investissement PER'!BQ155+'Investissement PER'!AG155</f>
        <v>0</v>
      </c>
      <c r="J152" s="170">
        <f t="shared" si="7"/>
        <v>0</v>
      </c>
      <c r="L152" s="168">
        <f t="shared" si="8"/>
        <v>0</v>
      </c>
      <c r="M152" s="55" t="str">
        <f>IF(AND(D152&lt;&gt;'Investissement PEE'!AB155,Synthèse!H152&lt;&gt;'Investissement PEE'!AC155),"Les montants répartis ne correspondent pas aux montants de prime de partage de la valeur et d'abondement dans l'onglet 'Investissement PEE'",IF(D152&lt;&gt;'Investissement PEE'!AB155,"Le montant réparti en prime de partage de la valeur ne correspond pas au montant total de PPV indiqué dans l'onglet 'Investissement PEE'",IF(H152&lt;&gt;'Investissement PEE'!AC155,"Le montant réparti ne correspond pas au montant total d'abondement indiqué dans l'onglet 'PEE'","")))</f>
        <v/>
      </c>
      <c r="N152" s="82" t="str">
        <f>IF(AND(E152&lt;&gt;'Investissement PER'!AB155,Synthèse!I152&lt;&gt;'Investissement PER'!AC155),"Les montants répartis ne correspondent pas aux montants de prime de partage de la valeur et d'abondement dans l'onglet 'Investissement PER'",IF(E152&lt;&gt;'Investissement PER'!AB155,"Le montant réparti en prime de partage de la valeur ne correspond pas au montant total de PPV indiqué dans l'onglet 'Investissement PER'",IF(I152&lt;&gt;'Investissement PER'!AC155,"Le montant réparti ne correspond pas au montant total d'abondement indiqué dans l'onglet 'Investissement PER’","")))</f>
        <v/>
      </c>
    </row>
    <row r="153" spans="1:14" x14ac:dyDescent="0.25">
      <c r="A153" s="56">
        <f>'Investissement PEE'!D156</f>
        <v>0</v>
      </c>
      <c r="B153" s="29">
        <f>'Investissement PEE'!F156</f>
        <v>0</v>
      </c>
      <c r="C153" s="46">
        <f>'Investissement PEE'!H156</f>
        <v>0</v>
      </c>
      <c r="D153" s="54">
        <f>SUM('Investissement PEE'!AF156+'Investissement PEE'!AI156+'Investissement PEE'!AL156+'Investissement PEE'!AO156+'Investissement PEE'!AR156+'Investissement PEE'!AU156+'Investissement PEE'!AX156+'Investissement PEE'!BA156+'Investissement PEE'!BD156+'Investissement PEE'!BG156+'Investissement PEE'!BJ156+'Investissement PEE'!BM156)</f>
        <v>0</v>
      </c>
      <c r="E153" s="47">
        <f>SUM('Investissement PER'!AI156+'Investissement PER'!AL156+'Investissement PER'!AO156+'Investissement PER'!AR157+'Investissement PER'!AU156+'Investissement PER'!AX156+'Investissement PER'!BA156+'Investissement PER'!BD156+'Investissement PER'!BG156+'Investissement PER'!BJ156+'Investissement PER'!BM156+'Investissement PER'!BP156+'Investissement PER'!AF156)</f>
        <v>0</v>
      </c>
      <c r="F153" s="169">
        <f t="shared" si="6"/>
        <v>0</v>
      </c>
      <c r="H153" s="45">
        <f>'Investissement PEE'!AG156+'Investissement PEE'!AJ156+'Investissement PEE'!AM156+'Investissement PEE'!AP156+'Investissement PEE'!AS156+'Investissement PEE'!AV156+'Investissement PEE'!AY156+'Investissement PEE'!BB156+'Investissement PEE'!BE156+'Investissement PEE'!BH156+'Investissement PEE'!BK156+'Investissement PEE'!BN156</f>
        <v>0</v>
      </c>
      <c r="I153" s="48">
        <f>'Investissement PER'!BE156+'Investissement PER'!BB156+'Investissement PER'!AY156+'Investissement PER'!AV156+'Investissement PER'!AS157+'Investissement PER'!AP156+'Investissement PER'!AM156+'Investissement PER'!AJ156+'Investissement PER'!BH156+'Investissement PER'!BK156+'Investissement PER'!BN156+'Investissement PER'!BQ156+'Investissement PER'!AG156</f>
        <v>0</v>
      </c>
      <c r="J153" s="170">
        <f t="shared" si="7"/>
        <v>0</v>
      </c>
      <c r="L153" s="168">
        <f t="shared" si="8"/>
        <v>0</v>
      </c>
      <c r="M153" s="55" t="str">
        <f>IF(AND(D153&lt;&gt;'Investissement PEE'!AB156,Synthèse!H153&lt;&gt;'Investissement PEE'!AC156),"Les montants répartis ne correspondent pas aux montants de prime de partage de la valeur et d'abondement dans l'onglet 'Investissement PEE'",IF(D153&lt;&gt;'Investissement PEE'!AB156,"Le montant réparti en prime de partage de la valeur ne correspond pas au montant total de PPV indiqué dans l'onglet 'Investissement PEE'",IF(H153&lt;&gt;'Investissement PEE'!AC156,"Le montant réparti ne correspond pas au montant total d'abondement indiqué dans l'onglet 'PEE'","")))</f>
        <v/>
      </c>
      <c r="N153" s="82" t="str">
        <f>IF(AND(E153&lt;&gt;'Investissement PER'!AB156,Synthèse!I153&lt;&gt;'Investissement PER'!AC156),"Les montants répartis ne correspondent pas aux montants de prime de partage de la valeur et d'abondement dans l'onglet 'Investissement PER'",IF(E153&lt;&gt;'Investissement PER'!AB156,"Le montant réparti en prime de partage de la valeur ne correspond pas au montant total de PPV indiqué dans l'onglet 'Investissement PER'",IF(I153&lt;&gt;'Investissement PER'!AC156,"Le montant réparti ne correspond pas au montant total d'abondement indiqué dans l'onglet 'Investissement PER’","")))</f>
        <v/>
      </c>
    </row>
    <row r="154" spans="1:14" x14ac:dyDescent="0.25">
      <c r="A154" s="56">
        <f>'Investissement PEE'!D157</f>
        <v>0</v>
      </c>
      <c r="B154" s="29">
        <f>'Investissement PEE'!F157</f>
        <v>0</v>
      </c>
      <c r="C154" s="46">
        <f>'Investissement PEE'!H157</f>
        <v>0</v>
      </c>
      <c r="D154" s="54">
        <f>SUM('Investissement PEE'!AF157+'Investissement PEE'!AI157+'Investissement PEE'!AL157+'Investissement PEE'!AO157+'Investissement PEE'!AR157+'Investissement PEE'!AU157+'Investissement PEE'!AX157+'Investissement PEE'!BA157+'Investissement PEE'!BD157+'Investissement PEE'!BG157+'Investissement PEE'!BJ157+'Investissement PEE'!BM157)</f>
        <v>0</v>
      </c>
      <c r="E154" s="47">
        <f>SUM('Investissement PER'!AI157+'Investissement PER'!AL157+'Investissement PER'!AO157+'Investissement PER'!AR158+'Investissement PER'!AU157+'Investissement PER'!AX157+'Investissement PER'!BA157+'Investissement PER'!BD157+'Investissement PER'!BG157+'Investissement PER'!BJ157+'Investissement PER'!BM157+'Investissement PER'!BP157+'Investissement PER'!AF157)</f>
        <v>0</v>
      </c>
      <c r="F154" s="169">
        <f t="shared" si="6"/>
        <v>0</v>
      </c>
      <c r="H154" s="45">
        <f>'Investissement PEE'!AG157+'Investissement PEE'!AJ157+'Investissement PEE'!AM157+'Investissement PEE'!AP157+'Investissement PEE'!AS157+'Investissement PEE'!AV157+'Investissement PEE'!AY157+'Investissement PEE'!BB157+'Investissement PEE'!BE157+'Investissement PEE'!BH157+'Investissement PEE'!BK157+'Investissement PEE'!BN157</f>
        <v>0</v>
      </c>
      <c r="I154" s="48">
        <f>'Investissement PER'!BE157+'Investissement PER'!BB157+'Investissement PER'!AY157+'Investissement PER'!AV157+'Investissement PER'!AS158+'Investissement PER'!AP157+'Investissement PER'!AM157+'Investissement PER'!AJ157+'Investissement PER'!BH157+'Investissement PER'!BK157+'Investissement PER'!BN157+'Investissement PER'!BQ157+'Investissement PER'!AG157</f>
        <v>0</v>
      </c>
      <c r="J154" s="170">
        <f t="shared" si="7"/>
        <v>0</v>
      </c>
      <c r="L154" s="168">
        <f t="shared" si="8"/>
        <v>0</v>
      </c>
      <c r="M154" s="55" t="str">
        <f>IF(AND(D154&lt;&gt;'Investissement PEE'!AB157,Synthèse!H154&lt;&gt;'Investissement PEE'!AC157),"Les montants répartis ne correspondent pas aux montants de prime de partage de la valeur et d'abondement dans l'onglet 'Investissement PEE'",IF(D154&lt;&gt;'Investissement PEE'!AB157,"Le montant réparti en prime de partage de la valeur ne correspond pas au montant total de PPV indiqué dans l'onglet 'Investissement PEE'",IF(H154&lt;&gt;'Investissement PEE'!AC157,"Le montant réparti ne correspond pas au montant total d'abondement indiqué dans l'onglet 'PEE'","")))</f>
        <v/>
      </c>
      <c r="N154" s="82" t="str">
        <f>IF(AND(E154&lt;&gt;'Investissement PER'!AB157,Synthèse!I154&lt;&gt;'Investissement PER'!AC157),"Les montants répartis ne correspondent pas aux montants de prime de partage de la valeur et d'abondement dans l'onglet 'Investissement PER'",IF(E154&lt;&gt;'Investissement PER'!AB157,"Le montant réparti en prime de partage de la valeur ne correspond pas au montant total de PPV indiqué dans l'onglet 'Investissement PER'",IF(I154&lt;&gt;'Investissement PER'!AC157,"Le montant réparti ne correspond pas au montant total d'abondement indiqué dans l'onglet 'Investissement PER’","")))</f>
        <v/>
      </c>
    </row>
    <row r="155" spans="1:14" x14ac:dyDescent="0.25">
      <c r="A155" s="56">
        <f>'Investissement PEE'!D158</f>
        <v>0</v>
      </c>
      <c r="B155" s="29">
        <f>'Investissement PEE'!F158</f>
        <v>0</v>
      </c>
      <c r="C155" s="46">
        <f>'Investissement PEE'!H158</f>
        <v>0</v>
      </c>
      <c r="D155" s="54">
        <f>SUM('Investissement PEE'!AF158+'Investissement PEE'!AI158+'Investissement PEE'!AL158+'Investissement PEE'!AO158+'Investissement PEE'!AR158+'Investissement PEE'!AU158+'Investissement PEE'!AX158+'Investissement PEE'!BA158+'Investissement PEE'!BD158+'Investissement PEE'!BG158+'Investissement PEE'!BJ158+'Investissement PEE'!BM158)</f>
        <v>0</v>
      </c>
      <c r="E155" s="47">
        <f>SUM('Investissement PER'!AI158+'Investissement PER'!AL158+'Investissement PER'!AO158+'Investissement PER'!AR159+'Investissement PER'!AU158+'Investissement PER'!AX158+'Investissement PER'!BA158+'Investissement PER'!BD158+'Investissement PER'!BG158+'Investissement PER'!BJ158+'Investissement PER'!BM158+'Investissement PER'!BP158+'Investissement PER'!AF158)</f>
        <v>0</v>
      </c>
      <c r="F155" s="169">
        <f t="shared" si="6"/>
        <v>0</v>
      </c>
      <c r="H155" s="45">
        <f>'Investissement PEE'!AG158+'Investissement PEE'!AJ158+'Investissement PEE'!AM158+'Investissement PEE'!AP158+'Investissement PEE'!AS158+'Investissement PEE'!AV158+'Investissement PEE'!AY158+'Investissement PEE'!BB158+'Investissement PEE'!BE158+'Investissement PEE'!BH158+'Investissement PEE'!BK158+'Investissement PEE'!BN158</f>
        <v>0</v>
      </c>
      <c r="I155" s="48">
        <f>'Investissement PER'!BE158+'Investissement PER'!BB158+'Investissement PER'!AY158+'Investissement PER'!AV158+'Investissement PER'!AS159+'Investissement PER'!AP158+'Investissement PER'!AM158+'Investissement PER'!AJ158+'Investissement PER'!BH158+'Investissement PER'!BK158+'Investissement PER'!BN158+'Investissement PER'!BQ158+'Investissement PER'!AG158</f>
        <v>0</v>
      </c>
      <c r="J155" s="170">
        <f t="shared" si="7"/>
        <v>0</v>
      </c>
      <c r="L155" s="168">
        <f t="shared" si="8"/>
        <v>0</v>
      </c>
      <c r="M155" s="55" t="str">
        <f>IF(AND(D155&lt;&gt;'Investissement PEE'!AB158,Synthèse!H155&lt;&gt;'Investissement PEE'!AC158),"Les montants répartis ne correspondent pas aux montants de prime de partage de la valeur et d'abondement dans l'onglet 'Investissement PEE'",IF(D155&lt;&gt;'Investissement PEE'!AB158,"Le montant réparti en prime de partage de la valeur ne correspond pas au montant total de PPV indiqué dans l'onglet 'Investissement PEE'",IF(H155&lt;&gt;'Investissement PEE'!AC158,"Le montant réparti ne correspond pas au montant total d'abondement indiqué dans l'onglet 'PEE'","")))</f>
        <v/>
      </c>
      <c r="N155" s="82" t="str">
        <f>IF(AND(E155&lt;&gt;'Investissement PER'!AB158,Synthèse!I155&lt;&gt;'Investissement PER'!AC158),"Les montants répartis ne correspondent pas aux montants de prime de partage de la valeur et d'abondement dans l'onglet 'Investissement PER'",IF(E155&lt;&gt;'Investissement PER'!AB158,"Le montant réparti en prime de partage de la valeur ne correspond pas au montant total de PPV indiqué dans l'onglet 'Investissement PER'",IF(I155&lt;&gt;'Investissement PER'!AC158,"Le montant réparti ne correspond pas au montant total d'abondement indiqué dans l'onglet 'Investissement PER’","")))</f>
        <v/>
      </c>
    </row>
    <row r="156" spans="1:14" x14ac:dyDescent="0.25">
      <c r="A156" s="56">
        <f>'Investissement PEE'!D159</f>
        <v>0</v>
      </c>
      <c r="B156" s="29">
        <f>'Investissement PEE'!F159</f>
        <v>0</v>
      </c>
      <c r="C156" s="46">
        <f>'Investissement PEE'!H159</f>
        <v>0</v>
      </c>
      <c r="D156" s="54">
        <f>SUM('Investissement PEE'!AF159+'Investissement PEE'!AI159+'Investissement PEE'!AL159+'Investissement PEE'!AO159+'Investissement PEE'!AR159+'Investissement PEE'!AU159+'Investissement PEE'!AX159+'Investissement PEE'!BA159+'Investissement PEE'!BD159+'Investissement PEE'!BG159+'Investissement PEE'!BJ159+'Investissement PEE'!BM159)</f>
        <v>0</v>
      </c>
      <c r="E156" s="47">
        <f>SUM('Investissement PER'!AI159+'Investissement PER'!AL159+'Investissement PER'!AO159+'Investissement PER'!AR160+'Investissement PER'!AU159+'Investissement PER'!AX159+'Investissement PER'!BA159+'Investissement PER'!BD159+'Investissement PER'!BG159+'Investissement PER'!BJ159+'Investissement PER'!BM159+'Investissement PER'!BP159+'Investissement PER'!AF159)</f>
        <v>0</v>
      </c>
      <c r="F156" s="169">
        <f t="shared" si="6"/>
        <v>0</v>
      </c>
      <c r="H156" s="45">
        <f>'Investissement PEE'!AG159+'Investissement PEE'!AJ159+'Investissement PEE'!AM159+'Investissement PEE'!AP159+'Investissement PEE'!AS159+'Investissement PEE'!AV159+'Investissement PEE'!AY159+'Investissement PEE'!BB159+'Investissement PEE'!BE159+'Investissement PEE'!BH159+'Investissement PEE'!BK159+'Investissement PEE'!BN159</f>
        <v>0</v>
      </c>
      <c r="I156" s="48">
        <f>'Investissement PER'!BE159+'Investissement PER'!BB159+'Investissement PER'!AY159+'Investissement PER'!AV159+'Investissement PER'!AS160+'Investissement PER'!AP159+'Investissement PER'!AM159+'Investissement PER'!AJ159+'Investissement PER'!BH159+'Investissement PER'!BK159+'Investissement PER'!BN159+'Investissement PER'!BQ159+'Investissement PER'!AG159</f>
        <v>0</v>
      </c>
      <c r="J156" s="170">
        <f t="shared" si="7"/>
        <v>0</v>
      </c>
      <c r="L156" s="168">
        <f t="shared" si="8"/>
        <v>0</v>
      </c>
      <c r="M156" s="55" t="str">
        <f>IF(AND(D156&lt;&gt;'Investissement PEE'!AB159,Synthèse!H156&lt;&gt;'Investissement PEE'!AC159),"Les montants répartis ne correspondent pas aux montants de prime de partage de la valeur et d'abondement dans l'onglet 'Investissement PEE'",IF(D156&lt;&gt;'Investissement PEE'!AB159,"Le montant réparti en prime de partage de la valeur ne correspond pas au montant total de PPV indiqué dans l'onglet 'Investissement PEE'",IF(H156&lt;&gt;'Investissement PEE'!AC159,"Le montant réparti ne correspond pas au montant total d'abondement indiqué dans l'onglet 'PEE'","")))</f>
        <v/>
      </c>
      <c r="N156" s="82" t="str">
        <f>IF(AND(E156&lt;&gt;'Investissement PER'!AB159,Synthèse!I156&lt;&gt;'Investissement PER'!AC159),"Les montants répartis ne correspondent pas aux montants de prime de partage de la valeur et d'abondement dans l'onglet 'Investissement PER'",IF(E156&lt;&gt;'Investissement PER'!AB159,"Le montant réparti en prime de partage de la valeur ne correspond pas au montant total de PPV indiqué dans l'onglet 'Investissement PER'",IF(I156&lt;&gt;'Investissement PER'!AC159,"Le montant réparti ne correspond pas au montant total d'abondement indiqué dans l'onglet 'Investissement PER’","")))</f>
        <v/>
      </c>
    </row>
    <row r="157" spans="1:14" x14ac:dyDescent="0.25">
      <c r="A157" s="56">
        <f>'Investissement PEE'!D160</f>
        <v>0</v>
      </c>
      <c r="B157" s="29">
        <f>'Investissement PEE'!F160</f>
        <v>0</v>
      </c>
      <c r="C157" s="46">
        <f>'Investissement PEE'!H160</f>
        <v>0</v>
      </c>
      <c r="D157" s="54">
        <f>SUM('Investissement PEE'!AF160+'Investissement PEE'!AI160+'Investissement PEE'!AL160+'Investissement PEE'!AO160+'Investissement PEE'!AR160+'Investissement PEE'!AU160+'Investissement PEE'!AX160+'Investissement PEE'!BA160+'Investissement PEE'!BD160+'Investissement PEE'!BG160+'Investissement PEE'!BJ160+'Investissement PEE'!BM160)</f>
        <v>0</v>
      </c>
      <c r="E157" s="47">
        <f>SUM('Investissement PER'!AI160+'Investissement PER'!AL160+'Investissement PER'!AO160+'Investissement PER'!AR161+'Investissement PER'!AU160+'Investissement PER'!AX160+'Investissement PER'!BA160+'Investissement PER'!BD160+'Investissement PER'!BG160+'Investissement PER'!BJ160+'Investissement PER'!BM160+'Investissement PER'!BP160+'Investissement PER'!AF160)</f>
        <v>0</v>
      </c>
      <c r="F157" s="169">
        <f t="shared" si="6"/>
        <v>0</v>
      </c>
      <c r="H157" s="45">
        <f>'Investissement PEE'!AG160+'Investissement PEE'!AJ160+'Investissement PEE'!AM160+'Investissement PEE'!AP160+'Investissement PEE'!AS160+'Investissement PEE'!AV160+'Investissement PEE'!AY160+'Investissement PEE'!BB160+'Investissement PEE'!BE160+'Investissement PEE'!BH160+'Investissement PEE'!BK160+'Investissement PEE'!BN160</f>
        <v>0</v>
      </c>
      <c r="I157" s="48">
        <f>'Investissement PER'!BE160+'Investissement PER'!BB160+'Investissement PER'!AY160+'Investissement PER'!AV160+'Investissement PER'!AS161+'Investissement PER'!AP160+'Investissement PER'!AM160+'Investissement PER'!AJ160+'Investissement PER'!BH160+'Investissement PER'!BK160+'Investissement PER'!BN160+'Investissement PER'!BQ160+'Investissement PER'!AG160</f>
        <v>0</v>
      </c>
      <c r="J157" s="170">
        <f t="shared" si="7"/>
        <v>0</v>
      </c>
      <c r="L157" s="168">
        <f t="shared" si="8"/>
        <v>0</v>
      </c>
      <c r="M157" s="55" t="str">
        <f>IF(AND(D157&lt;&gt;'Investissement PEE'!AB160,Synthèse!H157&lt;&gt;'Investissement PEE'!AC160),"Les montants répartis ne correspondent pas aux montants de prime de partage de la valeur et d'abondement dans l'onglet 'Investissement PEE'",IF(D157&lt;&gt;'Investissement PEE'!AB160,"Le montant réparti en prime de partage de la valeur ne correspond pas au montant total de PPV indiqué dans l'onglet 'Investissement PEE'",IF(H157&lt;&gt;'Investissement PEE'!AC160,"Le montant réparti ne correspond pas au montant total d'abondement indiqué dans l'onglet 'PEE'","")))</f>
        <v/>
      </c>
      <c r="N157" s="82" t="str">
        <f>IF(AND(E157&lt;&gt;'Investissement PER'!AB160,Synthèse!I157&lt;&gt;'Investissement PER'!AC160),"Les montants répartis ne correspondent pas aux montants de prime de partage de la valeur et d'abondement dans l'onglet 'Investissement PER'",IF(E157&lt;&gt;'Investissement PER'!AB160,"Le montant réparti en prime de partage de la valeur ne correspond pas au montant total de PPV indiqué dans l'onglet 'Investissement PER'",IF(I157&lt;&gt;'Investissement PER'!AC160,"Le montant réparti ne correspond pas au montant total d'abondement indiqué dans l'onglet 'Investissement PER’","")))</f>
        <v/>
      </c>
    </row>
    <row r="158" spans="1:14" x14ac:dyDescent="0.25">
      <c r="A158" s="56">
        <f>'Investissement PEE'!D161</f>
        <v>0</v>
      </c>
      <c r="B158" s="29">
        <f>'Investissement PEE'!F161</f>
        <v>0</v>
      </c>
      <c r="C158" s="46">
        <f>'Investissement PEE'!H161</f>
        <v>0</v>
      </c>
      <c r="D158" s="54">
        <f>SUM('Investissement PEE'!AF161+'Investissement PEE'!AI161+'Investissement PEE'!AL161+'Investissement PEE'!AO161+'Investissement PEE'!AR161+'Investissement PEE'!AU161+'Investissement PEE'!AX161+'Investissement PEE'!BA161+'Investissement PEE'!BD161+'Investissement PEE'!BG161+'Investissement PEE'!BJ161+'Investissement PEE'!BM161)</f>
        <v>0</v>
      </c>
      <c r="E158" s="47">
        <f>SUM('Investissement PER'!AI161+'Investissement PER'!AL161+'Investissement PER'!AO161+'Investissement PER'!AR162+'Investissement PER'!AU161+'Investissement PER'!AX161+'Investissement PER'!BA161+'Investissement PER'!BD161+'Investissement PER'!BG161+'Investissement PER'!BJ161+'Investissement PER'!BM161+'Investissement PER'!BP161+'Investissement PER'!AF161)</f>
        <v>0</v>
      </c>
      <c r="F158" s="169">
        <f t="shared" si="6"/>
        <v>0</v>
      </c>
      <c r="H158" s="45">
        <f>'Investissement PEE'!AG161+'Investissement PEE'!AJ161+'Investissement PEE'!AM161+'Investissement PEE'!AP161+'Investissement PEE'!AS161+'Investissement PEE'!AV161+'Investissement PEE'!AY161+'Investissement PEE'!BB161+'Investissement PEE'!BE161+'Investissement PEE'!BH161+'Investissement PEE'!BK161+'Investissement PEE'!BN161</f>
        <v>0</v>
      </c>
      <c r="I158" s="48">
        <f>'Investissement PER'!BE161+'Investissement PER'!BB161+'Investissement PER'!AY161+'Investissement PER'!AV161+'Investissement PER'!AS162+'Investissement PER'!AP161+'Investissement PER'!AM161+'Investissement PER'!AJ161+'Investissement PER'!BH161+'Investissement PER'!BK161+'Investissement PER'!BN161+'Investissement PER'!BQ161+'Investissement PER'!AG161</f>
        <v>0</v>
      </c>
      <c r="J158" s="170">
        <f t="shared" si="7"/>
        <v>0</v>
      </c>
      <c r="L158" s="168">
        <f t="shared" si="8"/>
        <v>0</v>
      </c>
      <c r="M158" s="55" t="str">
        <f>IF(AND(D158&lt;&gt;'Investissement PEE'!AB161,Synthèse!H158&lt;&gt;'Investissement PEE'!AC161),"Les montants répartis ne correspondent pas aux montants de prime de partage de la valeur et d'abondement dans l'onglet 'Investissement PEE'",IF(D158&lt;&gt;'Investissement PEE'!AB161,"Le montant réparti en prime de partage de la valeur ne correspond pas au montant total de PPV indiqué dans l'onglet 'Investissement PEE'",IF(H158&lt;&gt;'Investissement PEE'!AC161,"Le montant réparti ne correspond pas au montant total d'abondement indiqué dans l'onglet 'PEE'","")))</f>
        <v/>
      </c>
      <c r="N158" s="82" t="str">
        <f>IF(AND(E158&lt;&gt;'Investissement PER'!AB161,Synthèse!I158&lt;&gt;'Investissement PER'!AC161),"Les montants répartis ne correspondent pas aux montants de prime de partage de la valeur et d'abondement dans l'onglet 'Investissement PER'",IF(E158&lt;&gt;'Investissement PER'!AB161,"Le montant réparti en prime de partage de la valeur ne correspond pas au montant total de PPV indiqué dans l'onglet 'Investissement PER'",IF(I158&lt;&gt;'Investissement PER'!AC161,"Le montant réparti ne correspond pas au montant total d'abondement indiqué dans l'onglet 'Investissement PER’","")))</f>
        <v/>
      </c>
    </row>
    <row r="159" spans="1:14" x14ac:dyDescent="0.25">
      <c r="A159" s="56">
        <f>'Investissement PEE'!D162</f>
        <v>0</v>
      </c>
      <c r="B159" s="29">
        <f>'Investissement PEE'!F162</f>
        <v>0</v>
      </c>
      <c r="C159" s="46">
        <f>'Investissement PEE'!H162</f>
        <v>0</v>
      </c>
      <c r="D159" s="54">
        <f>SUM('Investissement PEE'!AF162+'Investissement PEE'!AI162+'Investissement PEE'!AL162+'Investissement PEE'!AO162+'Investissement PEE'!AR162+'Investissement PEE'!AU162+'Investissement PEE'!AX162+'Investissement PEE'!BA162+'Investissement PEE'!BD162+'Investissement PEE'!BG162+'Investissement PEE'!BJ162+'Investissement PEE'!BM162)</f>
        <v>0</v>
      </c>
      <c r="E159" s="47">
        <f>SUM('Investissement PER'!AI162+'Investissement PER'!AL162+'Investissement PER'!AO162+'Investissement PER'!AR163+'Investissement PER'!AU162+'Investissement PER'!AX162+'Investissement PER'!BA162+'Investissement PER'!BD162+'Investissement PER'!BG162+'Investissement PER'!BJ162+'Investissement PER'!BM162+'Investissement PER'!BP162+'Investissement PER'!AF162)</f>
        <v>0</v>
      </c>
      <c r="F159" s="169">
        <f t="shared" si="6"/>
        <v>0</v>
      </c>
      <c r="H159" s="45">
        <f>'Investissement PEE'!AG162+'Investissement PEE'!AJ162+'Investissement PEE'!AM162+'Investissement PEE'!AP162+'Investissement PEE'!AS162+'Investissement PEE'!AV162+'Investissement PEE'!AY162+'Investissement PEE'!BB162+'Investissement PEE'!BE162+'Investissement PEE'!BH162+'Investissement PEE'!BK162+'Investissement PEE'!BN162</f>
        <v>0</v>
      </c>
      <c r="I159" s="48">
        <f>'Investissement PER'!BE162+'Investissement PER'!BB162+'Investissement PER'!AY162+'Investissement PER'!AV162+'Investissement PER'!AS163+'Investissement PER'!AP162+'Investissement PER'!AM162+'Investissement PER'!AJ162+'Investissement PER'!BH162+'Investissement PER'!BK162+'Investissement PER'!BN162+'Investissement PER'!BQ162+'Investissement PER'!AG162</f>
        <v>0</v>
      </c>
      <c r="J159" s="170">
        <f t="shared" si="7"/>
        <v>0</v>
      </c>
      <c r="L159" s="168">
        <f t="shared" si="8"/>
        <v>0</v>
      </c>
      <c r="M159" s="55" t="str">
        <f>IF(AND(D159&lt;&gt;'Investissement PEE'!AB162,Synthèse!H159&lt;&gt;'Investissement PEE'!AC162),"Les montants répartis ne correspondent pas aux montants de prime de partage de la valeur et d'abondement dans l'onglet 'Investissement PEE'",IF(D159&lt;&gt;'Investissement PEE'!AB162,"Le montant réparti en prime de partage de la valeur ne correspond pas au montant total de PPV indiqué dans l'onglet 'Investissement PEE'",IF(H159&lt;&gt;'Investissement PEE'!AC162,"Le montant réparti ne correspond pas au montant total d'abondement indiqué dans l'onglet 'PEE'","")))</f>
        <v/>
      </c>
      <c r="N159" s="82" t="str">
        <f>IF(AND(E159&lt;&gt;'Investissement PER'!AB162,Synthèse!I159&lt;&gt;'Investissement PER'!AC162),"Les montants répartis ne correspondent pas aux montants de prime de partage de la valeur et d'abondement dans l'onglet 'Investissement PER'",IF(E159&lt;&gt;'Investissement PER'!AB162,"Le montant réparti en prime de partage de la valeur ne correspond pas au montant total de PPV indiqué dans l'onglet 'Investissement PER'",IF(I159&lt;&gt;'Investissement PER'!AC162,"Le montant réparti ne correspond pas au montant total d'abondement indiqué dans l'onglet 'Investissement PER’","")))</f>
        <v/>
      </c>
    </row>
    <row r="160" spans="1:14" x14ac:dyDescent="0.25">
      <c r="A160" s="56">
        <f>'Investissement PEE'!D163</f>
        <v>0</v>
      </c>
      <c r="B160" s="29">
        <f>'Investissement PEE'!F163</f>
        <v>0</v>
      </c>
      <c r="C160" s="46">
        <f>'Investissement PEE'!H163</f>
        <v>0</v>
      </c>
      <c r="D160" s="54">
        <f>SUM('Investissement PEE'!AF163+'Investissement PEE'!AI163+'Investissement PEE'!AL163+'Investissement PEE'!AO163+'Investissement PEE'!AR163+'Investissement PEE'!AU163+'Investissement PEE'!AX163+'Investissement PEE'!BA163+'Investissement PEE'!BD163+'Investissement PEE'!BG163+'Investissement PEE'!BJ163+'Investissement PEE'!BM163)</f>
        <v>0</v>
      </c>
      <c r="E160" s="47">
        <f>SUM('Investissement PER'!AI163+'Investissement PER'!AL163+'Investissement PER'!AO163+'Investissement PER'!AR164+'Investissement PER'!AU163+'Investissement PER'!AX163+'Investissement PER'!BA163+'Investissement PER'!BD163+'Investissement PER'!BG163+'Investissement PER'!BJ163+'Investissement PER'!BM163+'Investissement PER'!BP163+'Investissement PER'!AF163)</f>
        <v>0</v>
      </c>
      <c r="F160" s="169">
        <f t="shared" si="6"/>
        <v>0</v>
      </c>
      <c r="H160" s="45">
        <f>'Investissement PEE'!AG163+'Investissement PEE'!AJ163+'Investissement PEE'!AM163+'Investissement PEE'!AP163+'Investissement PEE'!AS163+'Investissement PEE'!AV163+'Investissement PEE'!AY163+'Investissement PEE'!BB163+'Investissement PEE'!BE163+'Investissement PEE'!BH163+'Investissement PEE'!BK163+'Investissement PEE'!BN163</f>
        <v>0</v>
      </c>
      <c r="I160" s="48">
        <f>'Investissement PER'!BE163+'Investissement PER'!BB163+'Investissement PER'!AY163+'Investissement PER'!AV163+'Investissement PER'!AS164+'Investissement PER'!AP163+'Investissement PER'!AM163+'Investissement PER'!AJ163+'Investissement PER'!BH163+'Investissement PER'!BK163+'Investissement PER'!BN163+'Investissement PER'!BQ163+'Investissement PER'!AG163</f>
        <v>0</v>
      </c>
      <c r="J160" s="170">
        <f t="shared" si="7"/>
        <v>0</v>
      </c>
      <c r="L160" s="168">
        <f t="shared" si="8"/>
        <v>0</v>
      </c>
      <c r="M160" s="55" t="str">
        <f>IF(AND(D160&lt;&gt;'Investissement PEE'!AB163,Synthèse!H160&lt;&gt;'Investissement PEE'!AC163),"Les montants répartis ne correspondent pas aux montants de prime de partage de la valeur et d'abondement dans l'onglet 'Investissement PEE'",IF(D160&lt;&gt;'Investissement PEE'!AB163,"Le montant réparti en prime de partage de la valeur ne correspond pas au montant total de PPV indiqué dans l'onglet 'Investissement PEE'",IF(H160&lt;&gt;'Investissement PEE'!AC163,"Le montant réparti ne correspond pas au montant total d'abondement indiqué dans l'onglet 'PEE'","")))</f>
        <v/>
      </c>
      <c r="N160" s="82" t="str">
        <f>IF(AND(E160&lt;&gt;'Investissement PER'!AB163,Synthèse!I160&lt;&gt;'Investissement PER'!AC163),"Les montants répartis ne correspondent pas aux montants de prime de partage de la valeur et d'abondement dans l'onglet 'Investissement PER'",IF(E160&lt;&gt;'Investissement PER'!AB163,"Le montant réparti en prime de partage de la valeur ne correspond pas au montant total de PPV indiqué dans l'onglet 'Investissement PER'",IF(I160&lt;&gt;'Investissement PER'!AC163,"Le montant réparti ne correspond pas au montant total d'abondement indiqué dans l'onglet 'Investissement PER’","")))</f>
        <v/>
      </c>
    </row>
    <row r="161" spans="1:14" x14ac:dyDescent="0.25">
      <c r="A161" s="56">
        <f>'Investissement PEE'!D164</f>
        <v>0</v>
      </c>
      <c r="B161" s="29">
        <f>'Investissement PEE'!F164</f>
        <v>0</v>
      </c>
      <c r="C161" s="46">
        <f>'Investissement PEE'!H164</f>
        <v>0</v>
      </c>
      <c r="D161" s="54">
        <f>SUM('Investissement PEE'!AF164+'Investissement PEE'!AI164+'Investissement PEE'!AL164+'Investissement PEE'!AO164+'Investissement PEE'!AR164+'Investissement PEE'!AU164+'Investissement PEE'!AX164+'Investissement PEE'!BA164+'Investissement PEE'!BD164+'Investissement PEE'!BG164+'Investissement PEE'!BJ164+'Investissement PEE'!BM164)</f>
        <v>0</v>
      </c>
      <c r="E161" s="47">
        <f>SUM('Investissement PER'!AI164+'Investissement PER'!AL164+'Investissement PER'!AO164+'Investissement PER'!AR165+'Investissement PER'!AU164+'Investissement PER'!AX164+'Investissement PER'!BA164+'Investissement PER'!BD164+'Investissement PER'!BG164+'Investissement PER'!BJ164+'Investissement PER'!BM164+'Investissement PER'!BP164+'Investissement PER'!AF164)</f>
        <v>0</v>
      </c>
      <c r="F161" s="169">
        <f t="shared" si="6"/>
        <v>0</v>
      </c>
      <c r="H161" s="45">
        <f>'Investissement PEE'!AG164+'Investissement PEE'!AJ164+'Investissement PEE'!AM164+'Investissement PEE'!AP164+'Investissement PEE'!AS164+'Investissement PEE'!AV164+'Investissement PEE'!AY164+'Investissement PEE'!BB164+'Investissement PEE'!BE164+'Investissement PEE'!BH164+'Investissement PEE'!BK164+'Investissement PEE'!BN164</f>
        <v>0</v>
      </c>
      <c r="I161" s="48">
        <f>'Investissement PER'!BE164+'Investissement PER'!BB164+'Investissement PER'!AY164+'Investissement PER'!AV164+'Investissement PER'!AS165+'Investissement PER'!AP164+'Investissement PER'!AM164+'Investissement PER'!AJ164+'Investissement PER'!BH164+'Investissement PER'!BK164+'Investissement PER'!BN164+'Investissement PER'!BQ164+'Investissement PER'!AG164</f>
        <v>0</v>
      </c>
      <c r="J161" s="170">
        <f t="shared" si="7"/>
        <v>0</v>
      </c>
      <c r="L161" s="168">
        <f t="shared" si="8"/>
        <v>0</v>
      </c>
      <c r="M161" s="55" t="str">
        <f>IF(AND(D161&lt;&gt;'Investissement PEE'!AB164,Synthèse!H161&lt;&gt;'Investissement PEE'!AC164),"Les montants répartis ne correspondent pas aux montants de prime de partage de la valeur et d'abondement dans l'onglet 'Investissement PEE'",IF(D161&lt;&gt;'Investissement PEE'!AB164,"Le montant réparti en prime de partage de la valeur ne correspond pas au montant total de PPV indiqué dans l'onglet 'Investissement PEE'",IF(H161&lt;&gt;'Investissement PEE'!AC164,"Le montant réparti ne correspond pas au montant total d'abondement indiqué dans l'onglet 'PEE'","")))</f>
        <v/>
      </c>
      <c r="N161" s="82" t="str">
        <f>IF(AND(E161&lt;&gt;'Investissement PER'!AB164,Synthèse!I161&lt;&gt;'Investissement PER'!AC164),"Les montants répartis ne correspondent pas aux montants de prime de partage de la valeur et d'abondement dans l'onglet 'Investissement PER'",IF(E161&lt;&gt;'Investissement PER'!AB164,"Le montant réparti en prime de partage de la valeur ne correspond pas au montant total de PPV indiqué dans l'onglet 'Investissement PER'",IF(I161&lt;&gt;'Investissement PER'!AC164,"Le montant réparti ne correspond pas au montant total d'abondement indiqué dans l'onglet 'Investissement PER’","")))</f>
        <v/>
      </c>
    </row>
    <row r="162" spans="1:14" x14ac:dyDescent="0.25">
      <c r="A162" s="56">
        <f>'Investissement PEE'!D165</f>
        <v>0</v>
      </c>
      <c r="B162" s="29">
        <f>'Investissement PEE'!F165</f>
        <v>0</v>
      </c>
      <c r="C162" s="46">
        <f>'Investissement PEE'!H165</f>
        <v>0</v>
      </c>
      <c r="D162" s="54">
        <f>SUM('Investissement PEE'!AF165+'Investissement PEE'!AI165+'Investissement PEE'!AL165+'Investissement PEE'!AO165+'Investissement PEE'!AR165+'Investissement PEE'!AU165+'Investissement PEE'!AX165+'Investissement PEE'!BA165+'Investissement PEE'!BD165+'Investissement PEE'!BG165+'Investissement PEE'!BJ165+'Investissement PEE'!BM165)</f>
        <v>0</v>
      </c>
      <c r="E162" s="47">
        <f>SUM('Investissement PER'!AI165+'Investissement PER'!AL165+'Investissement PER'!AO165+'Investissement PER'!AR166+'Investissement PER'!AU165+'Investissement PER'!AX165+'Investissement PER'!BA165+'Investissement PER'!BD165+'Investissement PER'!BG165+'Investissement PER'!BJ165+'Investissement PER'!BM165+'Investissement PER'!BP165+'Investissement PER'!AF165)</f>
        <v>0</v>
      </c>
      <c r="F162" s="169">
        <f t="shared" si="6"/>
        <v>0</v>
      </c>
      <c r="H162" s="45">
        <f>'Investissement PEE'!AG165+'Investissement PEE'!AJ165+'Investissement PEE'!AM165+'Investissement PEE'!AP165+'Investissement PEE'!AS165+'Investissement PEE'!AV165+'Investissement PEE'!AY165+'Investissement PEE'!BB165+'Investissement PEE'!BE165+'Investissement PEE'!BH165+'Investissement PEE'!BK165+'Investissement PEE'!BN165</f>
        <v>0</v>
      </c>
      <c r="I162" s="48">
        <f>'Investissement PER'!BE165+'Investissement PER'!BB165+'Investissement PER'!AY165+'Investissement PER'!AV165+'Investissement PER'!AS166+'Investissement PER'!AP165+'Investissement PER'!AM165+'Investissement PER'!AJ165+'Investissement PER'!BH165+'Investissement PER'!BK165+'Investissement PER'!BN165+'Investissement PER'!BQ165+'Investissement PER'!AG165</f>
        <v>0</v>
      </c>
      <c r="J162" s="170">
        <f t="shared" si="7"/>
        <v>0</v>
      </c>
      <c r="L162" s="168">
        <f t="shared" si="8"/>
        <v>0</v>
      </c>
      <c r="M162" s="55" t="str">
        <f>IF(AND(D162&lt;&gt;'Investissement PEE'!AB165,Synthèse!H162&lt;&gt;'Investissement PEE'!AC165),"Les montants répartis ne correspondent pas aux montants de prime de partage de la valeur et d'abondement dans l'onglet 'Investissement PEE'",IF(D162&lt;&gt;'Investissement PEE'!AB165,"Le montant réparti en prime de partage de la valeur ne correspond pas au montant total de PPV indiqué dans l'onglet 'Investissement PEE'",IF(H162&lt;&gt;'Investissement PEE'!AC165,"Le montant réparti ne correspond pas au montant total d'abondement indiqué dans l'onglet 'PEE'","")))</f>
        <v/>
      </c>
      <c r="N162" s="82" t="str">
        <f>IF(AND(E162&lt;&gt;'Investissement PER'!AB165,Synthèse!I162&lt;&gt;'Investissement PER'!AC165),"Les montants répartis ne correspondent pas aux montants de prime de partage de la valeur et d'abondement dans l'onglet 'Investissement PER'",IF(E162&lt;&gt;'Investissement PER'!AB165,"Le montant réparti en prime de partage de la valeur ne correspond pas au montant total de PPV indiqué dans l'onglet 'Investissement PER'",IF(I162&lt;&gt;'Investissement PER'!AC165,"Le montant réparti ne correspond pas au montant total d'abondement indiqué dans l'onglet 'Investissement PER’","")))</f>
        <v/>
      </c>
    </row>
    <row r="163" spans="1:14" x14ac:dyDescent="0.25">
      <c r="A163" s="56">
        <f>'Investissement PEE'!D166</f>
        <v>0</v>
      </c>
      <c r="B163" s="29">
        <f>'Investissement PEE'!F166</f>
        <v>0</v>
      </c>
      <c r="C163" s="46">
        <f>'Investissement PEE'!H166</f>
        <v>0</v>
      </c>
      <c r="D163" s="54">
        <f>SUM('Investissement PEE'!AF166+'Investissement PEE'!AI166+'Investissement PEE'!AL166+'Investissement PEE'!AO166+'Investissement PEE'!AR166+'Investissement PEE'!AU166+'Investissement PEE'!AX166+'Investissement PEE'!BA166+'Investissement PEE'!BD166+'Investissement PEE'!BG166+'Investissement PEE'!BJ166+'Investissement PEE'!BM166)</f>
        <v>0</v>
      </c>
      <c r="E163" s="47">
        <f>SUM('Investissement PER'!AI166+'Investissement PER'!AL166+'Investissement PER'!AO166+'Investissement PER'!AR167+'Investissement PER'!AU166+'Investissement PER'!AX166+'Investissement PER'!BA166+'Investissement PER'!BD166+'Investissement PER'!BG166+'Investissement PER'!BJ166+'Investissement PER'!BM166+'Investissement PER'!BP166+'Investissement PER'!AF166)</f>
        <v>0</v>
      </c>
      <c r="F163" s="169">
        <f t="shared" si="6"/>
        <v>0</v>
      </c>
      <c r="H163" s="45">
        <f>'Investissement PEE'!AG166+'Investissement PEE'!AJ166+'Investissement PEE'!AM166+'Investissement PEE'!AP166+'Investissement PEE'!AS166+'Investissement PEE'!AV166+'Investissement PEE'!AY166+'Investissement PEE'!BB166+'Investissement PEE'!BE166+'Investissement PEE'!BH166+'Investissement PEE'!BK166+'Investissement PEE'!BN166</f>
        <v>0</v>
      </c>
      <c r="I163" s="48">
        <f>'Investissement PER'!BE166+'Investissement PER'!BB166+'Investissement PER'!AY166+'Investissement PER'!AV166+'Investissement PER'!AS167+'Investissement PER'!AP166+'Investissement PER'!AM166+'Investissement PER'!AJ166+'Investissement PER'!BH166+'Investissement PER'!BK166+'Investissement PER'!BN166+'Investissement PER'!BQ166+'Investissement PER'!AG166</f>
        <v>0</v>
      </c>
      <c r="J163" s="170">
        <f t="shared" si="7"/>
        <v>0</v>
      </c>
      <c r="L163" s="168">
        <f t="shared" si="8"/>
        <v>0</v>
      </c>
      <c r="M163" s="55" t="str">
        <f>IF(AND(D163&lt;&gt;'Investissement PEE'!AB166,Synthèse!H163&lt;&gt;'Investissement PEE'!AC166),"Les montants répartis ne correspondent pas aux montants de prime de partage de la valeur et d'abondement dans l'onglet 'Investissement PEE'",IF(D163&lt;&gt;'Investissement PEE'!AB166,"Le montant réparti en prime de partage de la valeur ne correspond pas au montant total de PPV indiqué dans l'onglet 'Investissement PEE'",IF(H163&lt;&gt;'Investissement PEE'!AC166,"Le montant réparti ne correspond pas au montant total d'abondement indiqué dans l'onglet 'PEE'","")))</f>
        <v/>
      </c>
      <c r="N163" s="82" t="str">
        <f>IF(AND(E163&lt;&gt;'Investissement PER'!AB166,Synthèse!I163&lt;&gt;'Investissement PER'!AC166),"Les montants répartis ne correspondent pas aux montants de prime de partage de la valeur et d'abondement dans l'onglet 'Investissement PER'",IF(E163&lt;&gt;'Investissement PER'!AB166,"Le montant réparti en prime de partage de la valeur ne correspond pas au montant total de PPV indiqué dans l'onglet 'Investissement PER'",IF(I163&lt;&gt;'Investissement PER'!AC166,"Le montant réparti ne correspond pas au montant total d'abondement indiqué dans l'onglet 'Investissement PER’","")))</f>
        <v/>
      </c>
    </row>
    <row r="164" spans="1:14" x14ac:dyDescent="0.25">
      <c r="A164" s="56">
        <f>'Investissement PEE'!D167</f>
        <v>0</v>
      </c>
      <c r="B164" s="29">
        <f>'Investissement PEE'!F167</f>
        <v>0</v>
      </c>
      <c r="C164" s="46">
        <f>'Investissement PEE'!H167</f>
        <v>0</v>
      </c>
      <c r="D164" s="54">
        <f>SUM('Investissement PEE'!AF167+'Investissement PEE'!AI167+'Investissement PEE'!AL167+'Investissement PEE'!AO167+'Investissement PEE'!AR167+'Investissement PEE'!AU167+'Investissement PEE'!AX167+'Investissement PEE'!BA167+'Investissement PEE'!BD167+'Investissement PEE'!BG167+'Investissement PEE'!BJ167+'Investissement PEE'!BM167)</f>
        <v>0</v>
      </c>
      <c r="E164" s="47">
        <f>SUM('Investissement PER'!AI167+'Investissement PER'!AL167+'Investissement PER'!AO167+'Investissement PER'!AR168+'Investissement PER'!AU167+'Investissement PER'!AX167+'Investissement PER'!BA167+'Investissement PER'!BD167+'Investissement PER'!BG167+'Investissement PER'!BJ167+'Investissement PER'!BM167+'Investissement PER'!BP167+'Investissement PER'!AF167)</f>
        <v>0</v>
      </c>
      <c r="F164" s="169">
        <f t="shared" si="6"/>
        <v>0</v>
      </c>
      <c r="H164" s="45">
        <f>'Investissement PEE'!AG167+'Investissement PEE'!AJ167+'Investissement PEE'!AM167+'Investissement PEE'!AP167+'Investissement PEE'!AS167+'Investissement PEE'!AV167+'Investissement PEE'!AY167+'Investissement PEE'!BB167+'Investissement PEE'!BE167+'Investissement PEE'!BH167+'Investissement PEE'!BK167+'Investissement PEE'!BN167</f>
        <v>0</v>
      </c>
      <c r="I164" s="48">
        <f>'Investissement PER'!BE167+'Investissement PER'!BB167+'Investissement PER'!AY167+'Investissement PER'!AV167+'Investissement PER'!AS168+'Investissement PER'!AP167+'Investissement PER'!AM167+'Investissement PER'!AJ167+'Investissement PER'!BH167+'Investissement PER'!BK167+'Investissement PER'!BN167+'Investissement PER'!BQ167+'Investissement PER'!AG167</f>
        <v>0</v>
      </c>
      <c r="J164" s="170">
        <f t="shared" si="7"/>
        <v>0</v>
      </c>
      <c r="L164" s="168">
        <f t="shared" si="8"/>
        <v>0</v>
      </c>
      <c r="M164" s="55" t="str">
        <f>IF(AND(D164&lt;&gt;'Investissement PEE'!AB167,Synthèse!H164&lt;&gt;'Investissement PEE'!AC167),"Les montants répartis ne correspondent pas aux montants de prime de partage de la valeur et d'abondement dans l'onglet 'Investissement PEE'",IF(D164&lt;&gt;'Investissement PEE'!AB167,"Le montant réparti en prime de partage de la valeur ne correspond pas au montant total de PPV indiqué dans l'onglet 'Investissement PEE'",IF(H164&lt;&gt;'Investissement PEE'!AC167,"Le montant réparti ne correspond pas au montant total d'abondement indiqué dans l'onglet 'PEE'","")))</f>
        <v/>
      </c>
      <c r="N164" s="82" t="str">
        <f>IF(AND(E164&lt;&gt;'Investissement PER'!AB167,Synthèse!I164&lt;&gt;'Investissement PER'!AC167),"Les montants répartis ne correspondent pas aux montants de prime de partage de la valeur et d'abondement dans l'onglet 'Investissement PER'",IF(E164&lt;&gt;'Investissement PER'!AB167,"Le montant réparti en prime de partage de la valeur ne correspond pas au montant total de PPV indiqué dans l'onglet 'Investissement PER'",IF(I164&lt;&gt;'Investissement PER'!AC167,"Le montant réparti ne correspond pas au montant total d'abondement indiqué dans l'onglet 'Investissement PER’","")))</f>
        <v/>
      </c>
    </row>
    <row r="165" spans="1:14" x14ac:dyDescent="0.25">
      <c r="A165" s="56">
        <f>'Investissement PEE'!D168</f>
        <v>0</v>
      </c>
      <c r="B165" s="29">
        <f>'Investissement PEE'!F168</f>
        <v>0</v>
      </c>
      <c r="C165" s="46">
        <f>'Investissement PEE'!H168</f>
        <v>0</v>
      </c>
      <c r="D165" s="54">
        <f>SUM('Investissement PEE'!AF168+'Investissement PEE'!AI168+'Investissement PEE'!AL168+'Investissement PEE'!AO168+'Investissement PEE'!AR168+'Investissement PEE'!AU168+'Investissement PEE'!AX168+'Investissement PEE'!BA168+'Investissement PEE'!BD168+'Investissement PEE'!BG168+'Investissement PEE'!BJ168+'Investissement PEE'!BM168)</f>
        <v>0</v>
      </c>
      <c r="E165" s="47">
        <f>SUM('Investissement PER'!AI168+'Investissement PER'!AL168+'Investissement PER'!AO168+'Investissement PER'!AR169+'Investissement PER'!AU168+'Investissement PER'!AX168+'Investissement PER'!BA168+'Investissement PER'!BD168+'Investissement PER'!BG168+'Investissement PER'!BJ168+'Investissement PER'!BM168+'Investissement PER'!BP168+'Investissement PER'!AF168)</f>
        <v>0</v>
      </c>
      <c r="F165" s="169">
        <f t="shared" si="6"/>
        <v>0</v>
      </c>
      <c r="H165" s="45">
        <f>'Investissement PEE'!AG168+'Investissement PEE'!AJ168+'Investissement PEE'!AM168+'Investissement PEE'!AP168+'Investissement PEE'!AS168+'Investissement PEE'!AV168+'Investissement PEE'!AY168+'Investissement PEE'!BB168+'Investissement PEE'!BE168+'Investissement PEE'!BH168+'Investissement PEE'!BK168+'Investissement PEE'!BN168</f>
        <v>0</v>
      </c>
      <c r="I165" s="48">
        <f>'Investissement PER'!BE168+'Investissement PER'!BB168+'Investissement PER'!AY168+'Investissement PER'!AV168+'Investissement PER'!AS169+'Investissement PER'!AP168+'Investissement PER'!AM168+'Investissement PER'!AJ168+'Investissement PER'!BH168+'Investissement PER'!BK168+'Investissement PER'!BN168+'Investissement PER'!BQ168+'Investissement PER'!AG168</f>
        <v>0</v>
      </c>
      <c r="J165" s="170">
        <f t="shared" si="7"/>
        <v>0</v>
      </c>
      <c r="L165" s="168">
        <f t="shared" si="8"/>
        <v>0</v>
      </c>
      <c r="M165" s="55" t="str">
        <f>IF(AND(D165&lt;&gt;'Investissement PEE'!AB168,Synthèse!H165&lt;&gt;'Investissement PEE'!AC168),"Les montants répartis ne correspondent pas aux montants de prime de partage de la valeur et d'abondement dans l'onglet 'Investissement PEE'",IF(D165&lt;&gt;'Investissement PEE'!AB168,"Le montant réparti en prime de partage de la valeur ne correspond pas au montant total de PPV indiqué dans l'onglet 'Investissement PEE'",IF(H165&lt;&gt;'Investissement PEE'!AC168,"Le montant réparti ne correspond pas au montant total d'abondement indiqué dans l'onglet 'PEE'","")))</f>
        <v/>
      </c>
      <c r="N165" s="82" t="str">
        <f>IF(AND(E165&lt;&gt;'Investissement PER'!AB168,Synthèse!I165&lt;&gt;'Investissement PER'!AC168),"Les montants répartis ne correspondent pas aux montants de prime de partage de la valeur et d'abondement dans l'onglet 'Investissement PER'",IF(E165&lt;&gt;'Investissement PER'!AB168,"Le montant réparti en prime de partage de la valeur ne correspond pas au montant total de PPV indiqué dans l'onglet 'Investissement PER'",IF(I165&lt;&gt;'Investissement PER'!AC168,"Le montant réparti ne correspond pas au montant total d'abondement indiqué dans l'onglet 'Investissement PER’","")))</f>
        <v/>
      </c>
    </row>
    <row r="166" spans="1:14" x14ac:dyDescent="0.25">
      <c r="A166" s="56">
        <f>'Investissement PEE'!D169</f>
        <v>0</v>
      </c>
      <c r="B166" s="29">
        <f>'Investissement PEE'!F169</f>
        <v>0</v>
      </c>
      <c r="C166" s="46">
        <f>'Investissement PEE'!H169</f>
        <v>0</v>
      </c>
      <c r="D166" s="54">
        <f>SUM('Investissement PEE'!AF169+'Investissement PEE'!AI169+'Investissement PEE'!AL169+'Investissement PEE'!AO169+'Investissement PEE'!AR169+'Investissement PEE'!AU169+'Investissement PEE'!AX169+'Investissement PEE'!BA169+'Investissement PEE'!BD169+'Investissement PEE'!BG169+'Investissement PEE'!BJ169+'Investissement PEE'!BM169)</f>
        <v>0</v>
      </c>
      <c r="E166" s="47">
        <f>SUM('Investissement PER'!AI169+'Investissement PER'!AL169+'Investissement PER'!AO169+'Investissement PER'!AR170+'Investissement PER'!AU169+'Investissement PER'!AX169+'Investissement PER'!BA169+'Investissement PER'!BD169+'Investissement PER'!BG169+'Investissement PER'!BJ169+'Investissement PER'!BM169+'Investissement PER'!BP169+'Investissement PER'!AF169)</f>
        <v>0</v>
      </c>
      <c r="F166" s="169">
        <f t="shared" ref="F166:F229" si="9">D166+E166</f>
        <v>0</v>
      </c>
      <c r="H166" s="45">
        <f>'Investissement PEE'!AG169+'Investissement PEE'!AJ169+'Investissement PEE'!AM169+'Investissement PEE'!AP169+'Investissement PEE'!AS169+'Investissement PEE'!AV169+'Investissement PEE'!AY169+'Investissement PEE'!BB169+'Investissement PEE'!BE169+'Investissement PEE'!BH169+'Investissement PEE'!BK169+'Investissement PEE'!BN169</f>
        <v>0</v>
      </c>
      <c r="I166" s="48">
        <f>'Investissement PER'!BE169+'Investissement PER'!BB169+'Investissement PER'!AY169+'Investissement PER'!AV169+'Investissement PER'!AS170+'Investissement PER'!AP169+'Investissement PER'!AM169+'Investissement PER'!AJ169+'Investissement PER'!BH169+'Investissement PER'!BK169+'Investissement PER'!BN169+'Investissement PER'!BQ169+'Investissement PER'!AG169</f>
        <v>0</v>
      </c>
      <c r="J166" s="170">
        <f t="shared" ref="J166:J229" si="10">H166+I166</f>
        <v>0</v>
      </c>
      <c r="L166" s="168">
        <f t="shared" ref="L166:L229" si="11">F166+J166</f>
        <v>0</v>
      </c>
      <c r="M166" s="55" t="str">
        <f>IF(AND(D166&lt;&gt;'Investissement PEE'!AB169,Synthèse!H166&lt;&gt;'Investissement PEE'!AC169),"Les montants répartis ne correspondent pas aux montants de prime de partage de la valeur et d'abondement dans l'onglet 'Investissement PEE'",IF(D166&lt;&gt;'Investissement PEE'!AB169,"Le montant réparti en prime de partage de la valeur ne correspond pas au montant total de PPV indiqué dans l'onglet 'Investissement PEE'",IF(H166&lt;&gt;'Investissement PEE'!AC169,"Le montant réparti ne correspond pas au montant total d'abondement indiqué dans l'onglet 'PEE'","")))</f>
        <v/>
      </c>
      <c r="N166" s="82" t="str">
        <f>IF(AND(E166&lt;&gt;'Investissement PER'!AB169,Synthèse!I166&lt;&gt;'Investissement PER'!AC169),"Les montants répartis ne correspondent pas aux montants de prime de partage de la valeur et d'abondement dans l'onglet 'Investissement PER'",IF(E166&lt;&gt;'Investissement PER'!AB169,"Le montant réparti en prime de partage de la valeur ne correspond pas au montant total de PPV indiqué dans l'onglet 'Investissement PER'",IF(I166&lt;&gt;'Investissement PER'!AC169,"Le montant réparti ne correspond pas au montant total d'abondement indiqué dans l'onglet 'Investissement PER’","")))</f>
        <v/>
      </c>
    </row>
    <row r="167" spans="1:14" x14ac:dyDescent="0.25">
      <c r="A167" s="56">
        <f>'Investissement PEE'!D170</f>
        <v>0</v>
      </c>
      <c r="B167" s="29">
        <f>'Investissement PEE'!F170</f>
        <v>0</v>
      </c>
      <c r="C167" s="46">
        <f>'Investissement PEE'!H170</f>
        <v>0</v>
      </c>
      <c r="D167" s="54">
        <f>SUM('Investissement PEE'!AF170+'Investissement PEE'!AI170+'Investissement PEE'!AL170+'Investissement PEE'!AO170+'Investissement PEE'!AR170+'Investissement PEE'!AU170+'Investissement PEE'!AX170+'Investissement PEE'!BA170+'Investissement PEE'!BD170+'Investissement PEE'!BG170+'Investissement PEE'!BJ170+'Investissement PEE'!BM170)</f>
        <v>0</v>
      </c>
      <c r="E167" s="47">
        <f>SUM('Investissement PER'!AI170+'Investissement PER'!AL170+'Investissement PER'!AO170+'Investissement PER'!AR171+'Investissement PER'!AU170+'Investissement PER'!AX170+'Investissement PER'!BA170+'Investissement PER'!BD170+'Investissement PER'!BG170+'Investissement PER'!BJ170+'Investissement PER'!BM170+'Investissement PER'!BP170+'Investissement PER'!AF170)</f>
        <v>0</v>
      </c>
      <c r="F167" s="169">
        <f t="shared" si="9"/>
        <v>0</v>
      </c>
      <c r="H167" s="45">
        <f>'Investissement PEE'!AG170+'Investissement PEE'!AJ170+'Investissement PEE'!AM170+'Investissement PEE'!AP170+'Investissement PEE'!AS170+'Investissement PEE'!AV170+'Investissement PEE'!AY170+'Investissement PEE'!BB170+'Investissement PEE'!BE170+'Investissement PEE'!BH170+'Investissement PEE'!BK170+'Investissement PEE'!BN170</f>
        <v>0</v>
      </c>
      <c r="I167" s="48">
        <f>'Investissement PER'!BE170+'Investissement PER'!BB170+'Investissement PER'!AY170+'Investissement PER'!AV170+'Investissement PER'!AS171+'Investissement PER'!AP170+'Investissement PER'!AM170+'Investissement PER'!AJ170+'Investissement PER'!BH170+'Investissement PER'!BK170+'Investissement PER'!BN170+'Investissement PER'!BQ170+'Investissement PER'!AG170</f>
        <v>0</v>
      </c>
      <c r="J167" s="170">
        <f t="shared" si="10"/>
        <v>0</v>
      </c>
      <c r="L167" s="168">
        <f t="shared" si="11"/>
        <v>0</v>
      </c>
      <c r="M167" s="55" t="str">
        <f>IF(AND(D167&lt;&gt;'Investissement PEE'!AB170,Synthèse!H167&lt;&gt;'Investissement PEE'!AC170),"Les montants répartis ne correspondent pas aux montants de prime de partage de la valeur et d'abondement dans l'onglet 'Investissement PEE'",IF(D167&lt;&gt;'Investissement PEE'!AB170,"Le montant réparti en prime de partage de la valeur ne correspond pas au montant total de PPV indiqué dans l'onglet 'Investissement PEE'",IF(H167&lt;&gt;'Investissement PEE'!AC170,"Le montant réparti ne correspond pas au montant total d'abondement indiqué dans l'onglet 'PEE'","")))</f>
        <v/>
      </c>
      <c r="N167" s="82" t="str">
        <f>IF(AND(E167&lt;&gt;'Investissement PER'!AB170,Synthèse!I167&lt;&gt;'Investissement PER'!AC170),"Les montants répartis ne correspondent pas aux montants de prime de partage de la valeur et d'abondement dans l'onglet 'Investissement PER'",IF(E167&lt;&gt;'Investissement PER'!AB170,"Le montant réparti en prime de partage de la valeur ne correspond pas au montant total de PPV indiqué dans l'onglet 'Investissement PER'",IF(I167&lt;&gt;'Investissement PER'!AC170,"Le montant réparti ne correspond pas au montant total d'abondement indiqué dans l'onglet 'Investissement PER’","")))</f>
        <v/>
      </c>
    </row>
    <row r="168" spans="1:14" x14ac:dyDescent="0.25">
      <c r="A168" s="56">
        <f>'Investissement PEE'!D171</f>
        <v>0</v>
      </c>
      <c r="B168" s="29">
        <f>'Investissement PEE'!F171</f>
        <v>0</v>
      </c>
      <c r="C168" s="46">
        <f>'Investissement PEE'!H171</f>
        <v>0</v>
      </c>
      <c r="D168" s="54">
        <f>SUM('Investissement PEE'!AF171+'Investissement PEE'!AI171+'Investissement PEE'!AL171+'Investissement PEE'!AO171+'Investissement PEE'!AR171+'Investissement PEE'!AU171+'Investissement PEE'!AX171+'Investissement PEE'!BA171+'Investissement PEE'!BD171+'Investissement PEE'!BG171+'Investissement PEE'!BJ171+'Investissement PEE'!BM171)</f>
        <v>0</v>
      </c>
      <c r="E168" s="47">
        <f>SUM('Investissement PER'!AI171+'Investissement PER'!AL171+'Investissement PER'!AO171+'Investissement PER'!AR172+'Investissement PER'!AU171+'Investissement PER'!AX171+'Investissement PER'!BA171+'Investissement PER'!BD171+'Investissement PER'!BG171+'Investissement PER'!BJ171+'Investissement PER'!BM171+'Investissement PER'!BP171+'Investissement PER'!AF171)</f>
        <v>0</v>
      </c>
      <c r="F168" s="169">
        <f t="shared" si="9"/>
        <v>0</v>
      </c>
      <c r="H168" s="45">
        <f>'Investissement PEE'!AG171+'Investissement PEE'!AJ171+'Investissement PEE'!AM171+'Investissement PEE'!AP171+'Investissement PEE'!AS171+'Investissement PEE'!AV171+'Investissement PEE'!AY171+'Investissement PEE'!BB171+'Investissement PEE'!BE171+'Investissement PEE'!BH171+'Investissement PEE'!BK171+'Investissement PEE'!BN171</f>
        <v>0</v>
      </c>
      <c r="I168" s="48">
        <f>'Investissement PER'!BE171+'Investissement PER'!BB171+'Investissement PER'!AY171+'Investissement PER'!AV171+'Investissement PER'!AS172+'Investissement PER'!AP171+'Investissement PER'!AM171+'Investissement PER'!AJ171+'Investissement PER'!BH171+'Investissement PER'!BK171+'Investissement PER'!BN171+'Investissement PER'!BQ171+'Investissement PER'!AG171</f>
        <v>0</v>
      </c>
      <c r="J168" s="170">
        <f t="shared" si="10"/>
        <v>0</v>
      </c>
      <c r="L168" s="168">
        <f t="shared" si="11"/>
        <v>0</v>
      </c>
      <c r="M168" s="55" t="str">
        <f>IF(AND(D168&lt;&gt;'Investissement PEE'!AB171,Synthèse!H168&lt;&gt;'Investissement PEE'!AC171),"Les montants répartis ne correspondent pas aux montants de prime de partage de la valeur et d'abondement dans l'onglet 'Investissement PEE'",IF(D168&lt;&gt;'Investissement PEE'!AB171,"Le montant réparti en prime de partage de la valeur ne correspond pas au montant total de PPV indiqué dans l'onglet 'Investissement PEE'",IF(H168&lt;&gt;'Investissement PEE'!AC171,"Le montant réparti ne correspond pas au montant total d'abondement indiqué dans l'onglet 'PEE'","")))</f>
        <v/>
      </c>
      <c r="N168" s="82" t="str">
        <f>IF(AND(E168&lt;&gt;'Investissement PER'!AB171,Synthèse!I168&lt;&gt;'Investissement PER'!AC171),"Les montants répartis ne correspondent pas aux montants de prime de partage de la valeur et d'abondement dans l'onglet 'Investissement PER'",IF(E168&lt;&gt;'Investissement PER'!AB171,"Le montant réparti en prime de partage de la valeur ne correspond pas au montant total de PPV indiqué dans l'onglet 'Investissement PER'",IF(I168&lt;&gt;'Investissement PER'!AC171,"Le montant réparti ne correspond pas au montant total d'abondement indiqué dans l'onglet 'Investissement PER’","")))</f>
        <v/>
      </c>
    </row>
    <row r="169" spans="1:14" x14ac:dyDescent="0.25">
      <c r="A169" s="56">
        <f>'Investissement PEE'!D172</f>
        <v>0</v>
      </c>
      <c r="B169" s="29">
        <f>'Investissement PEE'!F172</f>
        <v>0</v>
      </c>
      <c r="C169" s="46">
        <f>'Investissement PEE'!H172</f>
        <v>0</v>
      </c>
      <c r="D169" s="54">
        <f>SUM('Investissement PEE'!AF172+'Investissement PEE'!AI172+'Investissement PEE'!AL172+'Investissement PEE'!AO172+'Investissement PEE'!AR172+'Investissement PEE'!AU172+'Investissement PEE'!AX172+'Investissement PEE'!BA172+'Investissement PEE'!BD172+'Investissement PEE'!BG172+'Investissement PEE'!BJ172+'Investissement PEE'!BM172)</f>
        <v>0</v>
      </c>
      <c r="E169" s="47">
        <f>SUM('Investissement PER'!AI172+'Investissement PER'!AL172+'Investissement PER'!AO172+'Investissement PER'!AR173+'Investissement PER'!AU172+'Investissement PER'!AX172+'Investissement PER'!BA172+'Investissement PER'!BD172+'Investissement PER'!BG172+'Investissement PER'!BJ172+'Investissement PER'!BM172+'Investissement PER'!BP172+'Investissement PER'!AF172)</f>
        <v>0</v>
      </c>
      <c r="F169" s="169">
        <f t="shared" si="9"/>
        <v>0</v>
      </c>
      <c r="H169" s="45">
        <f>'Investissement PEE'!AG172+'Investissement PEE'!AJ172+'Investissement PEE'!AM172+'Investissement PEE'!AP172+'Investissement PEE'!AS172+'Investissement PEE'!AV172+'Investissement PEE'!AY172+'Investissement PEE'!BB172+'Investissement PEE'!BE172+'Investissement PEE'!BH172+'Investissement PEE'!BK172+'Investissement PEE'!BN172</f>
        <v>0</v>
      </c>
      <c r="I169" s="48">
        <f>'Investissement PER'!BE172+'Investissement PER'!BB172+'Investissement PER'!AY172+'Investissement PER'!AV172+'Investissement PER'!AS173+'Investissement PER'!AP172+'Investissement PER'!AM172+'Investissement PER'!AJ172+'Investissement PER'!BH172+'Investissement PER'!BK172+'Investissement PER'!BN172+'Investissement PER'!BQ172+'Investissement PER'!AG172</f>
        <v>0</v>
      </c>
      <c r="J169" s="170">
        <f t="shared" si="10"/>
        <v>0</v>
      </c>
      <c r="L169" s="168">
        <f t="shared" si="11"/>
        <v>0</v>
      </c>
      <c r="M169" s="55" t="str">
        <f>IF(AND(D169&lt;&gt;'Investissement PEE'!AB172,Synthèse!H169&lt;&gt;'Investissement PEE'!AC172),"Les montants répartis ne correspondent pas aux montants de prime de partage de la valeur et d'abondement dans l'onglet 'Investissement PEE'",IF(D169&lt;&gt;'Investissement PEE'!AB172,"Le montant réparti en prime de partage de la valeur ne correspond pas au montant total de PPV indiqué dans l'onglet 'Investissement PEE'",IF(H169&lt;&gt;'Investissement PEE'!AC172,"Le montant réparti ne correspond pas au montant total d'abondement indiqué dans l'onglet 'PEE'","")))</f>
        <v/>
      </c>
      <c r="N169" s="82" t="str">
        <f>IF(AND(E169&lt;&gt;'Investissement PER'!AB172,Synthèse!I169&lt;&gt;'Investissement PER'!AC172),"Les montants répartis ne correspondent pas aux montants de prime de partage de la valeur et d'abondement dans l'onglet 'Investissement PER'",IF(E169&lt;&gt;'Investissement PER'!AB172,"Le montant réparti en prime de partage de la valeur ne correspond pas au montant total de PPV indiqué dans l'onglet 'Investissement PER'",IF(I169&lt;&gt;'Investissement PER'!AC172,"Le montant réparti ne correspond pas au montant total d'abondement indiqué dans l'onglet 'Investissement PER’","")))</f>
        <v/>
      </c>
    </row>
    <row r="170" spans="1:14" x14ac:dyDescent="0.25">
      <c r="A170" s="56">
        <f>'Investissement PEE'!D173</f>
        <v>0</v>
      </c>
      <c r="B170" s="29">
        <f>'Investissement PEE'!F173</f>
        <v>0</v>
      </c>
      <c r="C170" s="46">
        <f>'Investissement PEE'!H173</f>
        <v>0</v>
      </c>
      <c r="D170" s="54">
        <f>SUM('Investissement PEE'!AF173+'Investissement PEE'!AI173+'Investissement PEE'!AL173+'Investissement PEE'!AO173+'Investissement PEE'!AR173+'Investissement PEE'!AU173+'Investissement PEE'!AX173+'Investissement PEE'!BA173+'Investissement PEE'!BD173+'Investissement PEE'!BG173+'Investissement PEE'!BJ173+'Investissement PEE'!BM173)</f>
        <v>0</v>
      </c>
      <c r="E170" s="47">
        <f>SUM('Investissement PER'!AI173+'Investissement PER'!AL173+'Investissement PER'!AO173+'Investissement PER'!AR174+'Investissement PER'!AU173+'Investissement PER'!AX173+'Investissement PER'!BA173+'Investissement PER'!BD173+'Investissement PER'!BG173+'Investissement PER'!BJ173+'Investissement PER'!BM173+'Investissement PER'!BP173+'Investissement PER'!AF173)</f>
        <v>0</v>
      </c>
      <c r="F170" s="169">
        <f t="shared" si="9"/>
        <v>0</v>
      </c>
      <c r="H170" s="45">
        <f>'Investissement PEE'!AG173+'Investissement PEE'!AJ173+'Investissement PEE'!AM173+'Investissement PEE'!AP173+'Investissement PEE'!AS173+'Investissement PEE'!AV173+'Investissement PEE'!AY173+'Investissement PEE'!BB173+'Investissement PEE'!BE173+'Investissement PEE'!BH173+'Investissement PEE'!BK173+'Investissement PEE'!BN173</f>
        <v>0</v>
      </c>
      <c r="I170" s="48">
        <f>'Investissement PER'!BE173+'Investissement PER'!BB173+'Investissement PER'!AY173+'Investissement PER'!AV173+'Investissement PER'!AS174+'Investissement PER'!AP173+'Investissement PER'!AM173+'Investissement PER'!AJ173+'Investissement PER'!BH173+'Investissement PER'!BK173+'Investissement PER'!BN173+'Investissement PER'!BQ173+'Investissement PER'!AG173</f>
        <v>0</v>
      </c>
      <c r="J170" s="170">
        <f t="shared" si="10"/>
        <v>0</v>
      </c>
      <c r="L170" s="168">
        <f t="shared" si="11"/>
        <v>0</v>
      </c>
      <c r="M170" s="55" t="str">
        <f>IF(AND(D170&lt;&gt;'Investissement PEE'!AB173,Synthèse!H170&lt;&gt;'Investissement PEE'!AC173),"Les montants répartis ne correspondent pas aux montants de prime de partage de la valeur et d'abondement dans l'onglet 'Investissement PEE'",IF(D170&lt;&gt;'Investissement PEE'!AB173,"Le montant réparti en prime de partage de la valeur ne correspond pas au montant total de PPV indiqué dans l'onglet 'Investissement PEE'",IF(H170&lt;&gt;'Investissement PEE'!AC173,"Le montant réparti ne correspond pas au montant total d'abondement indiqué dans l'onglet 'PEE'","")))</f>
        <v/>
      </c>
      <c r="N170" s="82" t="str">
        <f>IF(AND(E170&lt;&gt;'Investissement PER'!AB173,Synthèse!I170&lt;&gt;'Investissement PER'!AC173),"Les montants répartis ne correspondent pas aux montants de prime de partage de la valeur et d'abondement dans l'onglet 'Investissement PER'",IF(E170&lt;&gt;'Investissement PER'!AB173,"Le montant réparti en prime de partage de la valeur ne correspond pas au montant total de PPV indiqué dans l'onglet 'Investissement PER'",IF(I170&lt;&gt;'Investissement PER'!AC173,"Le montant réparti ne correspond pas au montant total d'abondement indiqué dans l'onglet 'Investissement PER’","")))</f>
        <v/>
      </c>
    </row>
    <row r="171" spans="1:14" x14ac:dyDescent="0.25">
      <c r="A171" s="56">
        <f>'Investissement PEE'!D174</f>
        <v>0</v>
      </c>
      <c r="B171" s="29">
        <f>'Investissement PEE'!F174</f>
        <v>0</v>
      </c>
      <c r="C171" s="46">
        <f>'Investissement PEE'!H174</f>
        <v>0</v>
      </c>
      <c r="D171" s="54">
        <f>SUM('Investissement PEE'!AF174+'Investissement PEE'!AI174+'Investissement PEE'!AL174+'Investissement PEE'!AO174+'Investissement PEE'!AR174+'Investissement PEE'!AU174+'Investissement PEE'!AX174+'Investissement PEE'!BA174+'Investissement PEE'!BD174+'Investissement PEE'!BG174+'Investissement PEE'!BJ174+'Investissement PEE'!BM174)</f>
        <v>0</v>
      </c>
      <c r="E171" s="47">
        <f>SUM('Investissement PER'!AI174+'Investissement PER'!AL174+'Investissement PER'!AO174+'Investissement PER'!AR175+'Investissement PER'!AU174+'Investissement PER'!AX174+'Investissement PER'!BA174+'Investissement PER'!BD174+'Investissement PER'!BG174+'Investissement PER'!BJ174+'Investissement PER'!BM174+'Investissement PER'!BP174+'Investissement PER'!AF174)</f>
        <v>0</v>
      </c>
      <c r="F171" s="169">
        <f t="shared" si="9"/>
        <v>0</v>
      </c>
      <c r="H171" s="45">
        <f>'Investissement PEE'!AG174+'Investissement PEE'!AJ174+'Investissement PEE'!AM174+'Investissement PEE'!AP174+'Investissement PEE'!AS174+'Investissement PEE'!AV174+'Investissement PEE'!AY174+'Investissement PEE'!BB174+'Investissement PEE'!BE174+'Investissement PEE'!BH174+'Investissement PEE'!BK174+'Investissement PEE'!BN174</f>
        <v>0</v>
      </c>
      <c r="I171" s="48">
        <f>'Investissement PER'!BE174+'Investissement PER'!BB174+'Investissement PER'!AY174+'Investissement PER'!AV174+'Investissement PER'!AS175+'Investissement PER'!AP174+'Investissement PER'!AM174+'Investissement PER'!AJ174+'Investissement PER'!BH174+'Investissement PER'!BK174+'Investissement PER'!BN174+'Investissement PER'!BQ174+'Investissement PER'!AG174</f>
        <v>0</v>
      </c>
      <c r="J171" s="170">
        <f t="shared" si="10"/>
        <v>0</v>
      </c>
      <c r="L171" s="168">
        <f t="shared" si="11"/>
        <v>0</v>
      </c>
      <c r="M171" s="55" t="str">
        <f>IF(AND(D171&lt;&gt;'Investissement PEE'!AB174,Synthèse!H171&lt;&gt;'Investissement PEE'!AC174),"Les montants répartis ne correspondent pas aux montants de prime de partage de la valeur et d'abondement dans l'onglet 'Investissement PEE'",IF(D171&lt;&gt;'Investissement PEE'!AB174,"Le montant réparti en prime de partage de la valeur ne correspond pas au montant total de PPV indiqué dans l'onglet 'Investissement PEE'",IF(H171&lt;&gt;'Investissement PEE'!AC174,"Le montant réparti ne correspond pas au montant total d'abondement indiqué dans l'onglet 'PEE'","")))</f>
        <v/>
      </c>
      <c r="N171" s="82" t="str">
        <f>IF(AND(E171&lt;&gt;'Investissement PER'!AB174,Synthèse!I171&lt;&gt;'Investissement PER'!AC174),"Les montants répartis ne correspondent pas aux montants de prime de partage de la valeur et d'abondement dans l'onglet 'Investissement PER'",IF(E171&lt;&gt;'Investissement PER'!AB174,"Le montant réparti en prime de partage de la valeur ne correspond pas au montant total de PPV indiqué dans l'onglet 'Investissement PER'",IF(I171&lt;&gt;'Investissement PER'!AC174,"Le montant réparti ne correspond pas au montant total d'abondement indiqué dans l'onglet 'Investissement PER’","")))</f>
        <v/>
      </c>
    </row>
    <row r="172" spans="1:14" x14ac:dyDescent="0.25">
      <c r="A172" s="56">
        <f>'Investissement PEE'!D175</f>
        <v>0</v>
      </c>
      <c r="B172" s="29">
        <f>'Investissement PEE'!F175</f>
        <v>0</v>
      </c>
      <c r="C172" s="46">
        <f>'Investissement PEE'!H175</f>
        <v>0</v>
      </c>
      <c r="D172" s="54">
        <f>SUM('Investissement PEE'!AF175+'Investissement PEE'!AI175+'Investissement PEE'!AL175+'Investissement PEE'!AO175+'Investissement PEE'!AR175+'Investissement PEE'!AU175+'Investissement PEE'!AX175+'Investissement PEE'!BA175+'Investissement PEE'!BD175+'Investissement PEE'!BG175+'Investissement PEE'!BJ175+'Investissement PEE'!BM175)</f>
        <v>0</v>
      </c>
      <c r="E172" s="47">
        <f>SUM('Investissement PER'!AI175+'Investissement PER'!AL175+'Investissement PER'!AO175+'Investissement PER'!AR176+'Investissement PER'!AU175+'Investissement PER'!AX175+'Investissement PER'!BA175+'Investissement PER'!BD175+'Investissement PER'!BG175+'Investissement PER'!BJ175+'Investissement PER'!BM175+'Investissement PER'!BP175+'Investissement PER'!AF175)</f>
        <v>0</v>
      </c>
      <c r="F172" s="169">
        <f t="shared" si="9"/>
        <v>0</v>
      </c>
      <c r="H172" s="45">
        <f>'Investissement PEE'!AG175+'Investissement PEE'!AJ175+'Investissement PEE'!AM175+'Investissement PEE'!AP175+'Investissement PEE'!AS175+'Investissement PEE'!AV175+'Investissement PEE'!AY175+'Investissement PEE'!BB175+'Investissement PEE'!BE175+'Investissement PEE'!BH175+'Investissement PEE'!BK175+'Investissement PEE'!BN175</f>
        <v>0</v>
      </c>
      <c r="I172" s="48">
        <f>'Investissement PER'!BE175+'Investissement PER'!BB175+'Investissement PER'!AY175+'Investissement PER'!AV175+'Investissement PER'!AS176+'Investissement PER'!AP175+'Investissement PER'!AM175+'Investissement PER'!AJ175+'Investissement PER'!BH175+'Investissement PER'!BK175+'Investissement PER'!BN175+'Investissement PER'!BQ175+'Investissement PER'!AG175</f>
        <v>0</v>
      </c>
      <c r="J172" s="170">
        <f t="shared" si="10"/>
        <v>0</v>
      </c>
      <c r="L172" s="168">
        <f t="shared" si="11"/>
        <v>0</v>
      </c>
      <c r="M172" s="55" t="str">
        <f>IF(AND(D172&lt;&gt;'Investissement PEE'!AB175,Synthèse!H172&lt;&gt;'Investissement PEE'!AC175),"Les montants répartis ne correspondent pas aux montants de prime de partage de la valeur et d'abondement dans l'onglet 'Investissement PEE'",IF(D172&lt;&gt;'Investissement PEE'!AB175,"Le montant réparti en prime de partage de la valeur ne correspond pas au montant total de PPV indiqué dans l'onglet 'Investissement PEE'",IF(H172&lt;&gt;'Investissement PEE'!AC175,"Le montant réparti ne correspond pas au montant total d'abondement indiqué dans l'onglet 'PEE'","")))</f>
        <v/>
      </c>
      <c r="N172" s="82" t="str">
        <f>IF(AND(E172&lt;&gt;'Investissement PER'!AB175,Synthèse!I172&lt;&gt;'Investissement PER'!AC175),"Les montants répartis ne correspondent pas aux montants de prime de partage de la valeur et d'abondement dans l'onglet 'Investissement PER'",IF(E172&lt;&gt;'Investissement PER'!AB175,"Le montant réparti en prime de partage de la valeur ne correspond pas au montant total de PPV indiqué dans l'onglet 'Investissement PER'",IF(I172&lt;&gt;'Investissement PER'!AC175,"Le montant réparti ne correspond pas au montant total d'abondement indiqué dans l'onglet 'Investissement PER’","")))</f>
        <v/>
      </c>
    </row>
    <row r="173" spans="1:14" x14ac:dyDescent="0.25">
      <c r="A173" s="56">
        <f>'Investissement PEE'!D176</f>
        <v>0</v>
      </c>
      <c r="B173" s="29">
        <f>'Investissement PEE'!F176</f>
        <v>0</v>
      </c>
      <c r="C173" s="46">
        <f>'Investissement PEE'!H176</f>
        <v>0</v>
      </c>
      <c r="D173" s="54">
        <f>SUM('Investissement PEE'!AF176+'Investissement PEE'!AI176+'Investissement PEE'!AL176+'Investissement PEE'!AO176+'Investissement PEE'!AR176+'Investissement PEE'!AU176+'Investissement PEE'!AX176+'Investissement PEE'!BA176+'Investissement PEE'!BD176+'Investissement PEE'!BG176+'Investissement PEE'!BJ176+'Investissement PEE'!BM176)</f>
        <v>0</v>
      </c>
      <c r="E173" s="47">
        <f>SUM('Investissement PER'!AI176+'Investissement PER'!AL176+'Investissement PER'!AO176+'Investissement PER'!AR177+'Investissement PER'!AU176+'Investissement PER'!AX176+'Investissement PER'!BA176+'Investissement PER'!BD176+'Investissement PER'!BG176+'Investissement PER'!BJ176+'Investissement PER'!BM176+'Investissement PER'!BP176+'Investissement PER'!AF176)</f>
        <v>0</v>
      </c>
      <c r="F173" s="169">
        <f t="shared" si="9"/>
        <v>0</v>
      </c>
      <c r="H173" s="45">
        <f>'Investissement PEE'!AG176+'Investissement PEE'!AJ176+'Investissement PEE'!AM176+'Investissement PEE'!AP176+'Investissement PEE'!AS176+'Investissement PEE'!AV176+'Investissement PEE'!AY176+'Investissement PEE'!BB176+'Investissement PEE'!BE176+'Investissement PEE'!BH176+'Investissement PEE'!BK176+'Investissement PEE'!BN176</f>
        <v>0</v>
      </c>
      <c r="I173" s="48">
        <f>'Investissement PER'!BE176+'Investissement PER'!BB176+'Investissement PER'!AY176+'Investissement PER'!AV176+'Investissement PER'!AS177+'Investissement PER'!AP176+'Investissement PER'!AM176+'Investissement PER'!AJ176+'Investissement PER'!BH176+'Investissement PER'!BK176+'Investissement PER'!BN176+'Investissement PER'!BQ176+'Investissement PER'!AG176</f>
        <v>0</v>
      </c>
      <c r="J173" s="170">
        <f t="shared" si="10"/>
        <v>0</v>
      </c>
      <c r="L173" s="168">
        <f t="shared" si="11"/>
        <v>0</v>
      </c>
      <c r="M173" s="55" t="str">
        <f>IF(AND(D173&lt;&gt;'Investissement PEE'!AB176,Synthèse!H173&lt;&gt;'Investissement PEE'!AC176),"Les montants répartis ne correspondent pas aux montants de prime de partage de la valeur et d'abondement dans l'onglet 'Investissement PEE'",IF(D173&lt;&gt;'Investissement PEE'!AB176,"Le montant réparti en prime de partage de la valeur ne correspond pas au montant total de PPV indiqué dans l'onglet 'Investissement PEE'",IF(H173&lt;&gt;'Investissement PEE'!AC176,"Le montant réparti ne correspond pas au montant total d'abondement indiqué dans l'onglet 'PEE'","")))</f>
        <v/>
      </c>
      <c r="N173" s="82" t="str">
        <f>IF(AND(E173&lt;&gt;'Investissement PER'!AB176,Synthèse!I173&lt;&gt;'Investissement PER'!AC176),"Les montants répartis ne correspondent pas aux montants de prime de partage de la valeur et d'abondement dans l'onglet 'Investissement PER'",IF(E173&lt;&gt;'Investissement PER'!AB176,"Le montant réparti en prime de partage de la valeur ne correspond pas au montant total de PPV indiqué dans l'onglet 'Investissement PER'",IF(I173&lt;&gt;'Investissement PER'!AC176,"Le montant réparti ne correspond pas au montant total d'abondement indiqué dans l'onglet 'Investissement PER’","")))</f>
        <v/>
      </c>
    </row>
    <row r="174" spans="1:14" x14ac:dyDescent="0.25">
      <c r="A174" s="56">
        <f>'Investissement PEE'!D177</f>
        <v>0</v>
      </c>
      <c r="B174" s="29">
        <f>'Investissement PEE'!F177</f>
        <v>0</v>
      </c>
      <c r="C174" s="46">
        <f>'Investissement PEE'!H177</f>
        <v>0</v>
      </c>
      <c r="D174" s="54">
        <f>SUM('Investissement PEE'!AF177+'Investissement PEE'!AI177+'Investissement PEE'!AL177+'Investissement PEE'!AO177+'Investissement PEE'!AR177+'Investissement PEE'!AU177+'Investissement PEE'!AX177+'Investissement PEE'!BA177+'Investissement PEE'!BD177+'Investissement PEE'!BG177+'Investissement PEE'!BJ177+'Investissement PEE'!BM177)</f>
        <v>0</v>
      </c>
      <c r="E174" s="47">
        <f>SUM('Investissement PER'!AI177+'Investissement PER'!AL177+'Investissement PER'!AO177+'Investissement PER'!AR178+'Investissement PER'!AU177+'Investissement PER'!AX177+'Investissement PER'!BA177+'Investissement PER'!BD177+'Investissement PER'!BG177+'Investissement PER'!BJ177+'Investissement PER'!BM177+'Investissement PER'!BP177+'Investissement PER'!AF177)</f>
        <v>0</v>
      </c>
      <c r="F174" s="169">
        <f t="shared" si="9"/>
        <v>0</v>
      </c>
      <c r="H174" s="45">
        <f>'Investissement PEE'!AG177+'Investissement PEE'!AJ177+'Investissement PEE'!AM177+'Investissement PEE'!AP177+'Investissement PEE'!AS177+'Investissement PEE'!AV177+'Investissement PEE'!AY177+'Investissement PEE'!BB177+'Investissement PEE'!BE177+'Investissement PEE'!BH177+'Investissement PEE'!BK177+'Investissement PEE'!BN177</f>
        <v>0</v>
      </c>
      <c r="I174" s="48">
        <f>'Investissement PER'!BE177+'Investissement PER'!BB177+'Investissement PER'!AY177+'Investissement PER'!AV177+'Investissement PER'!AS178+'Investissement PER'!AP177+'Investissement PER'!AM177+'Investissement PER'!AJ177+'Investissement PER'!BH177+'Investissement PER'!BK177+'Investissement PER'!BN177+'Investissement PER'!BQ177+'Investissement PER'!AG177</f>
        <v>0</v>
      </c>
      <c r="J174" s="170">
        <f t="shared" si="10"/>
        <v>0</v>
      </c>
      <c r="L174" s="168">
        <f t="shared" si="11"/>
        <v>0</v>
      </c>
      <c r="M174" s="55" t="str">
        <f>IF(AND(D174&lt;&gt;'Investissement PEE'!AB177,Synthèse!H174&lt;&gt;'Investissement PEE'!AC177),"Les montants répartis ne correspondent pas aux montants de prime de partage de la valeur et d'abondement dans l'onglet 'Investissement PEE'",IF(D174&lt;&gt;'Investissement PEE'!AB177,"Le montant réparti en prime de partage de la valeur ne correspond pas au montant total de PPV indiqué dans l'onglet 'Investissement PEE'",IF(H174&lt;&gt;'Investissement PEE'!AC177,"Le montant réparti ne correspond pas au montant total d'abondement indiqué dans l'onglet 'PEE'","")))</f>
        <v/>
      </c>
      <c r="N174" s="82" t="str">
        <f>IF(AND(E174&lt;&gt;'Investissement PER'!AB177,Synthèse!I174&lt;&gt;'Investissement PER'!AC177),"Les montants répartis ne correspondent pas aux montants de prime de partage de la valeur et d'abondement dans l'onglet 'Investissement PER'",IF(E174&lt;&gt;'Investissement PER'!AB177,"Le montant réparti en prime de partage de la valeur ne correspond pas au montant total de PPV indiqué dans l'onglet 'Investissement PER'",IF(I174&lt;&gt;'Investissement PER'!AC177,"Le montant réparti ne correspond pas au montant total d'abondement indiqué dans l'onglet 'Investissement PER’","")))</f>
        <v/>
      </c>
    </row>
    <row r="175" spans="1:14" x14ac:dyDescent="0.25">
      <c r="A175" s="56">
        <f>'Investissement PEE'!D178</f>
        <v>0</v>
      </c>
      <c r="B175" s="29">
        <f>'Investissement PEE'!F178</f>
        <v>0</v>
      </c>
      <c r="C175" s="46">
        <f>'Investissement PEE'!H178</f>
        <v>0</v>
      </c>
      <c r="D175" s="54">
        <f>SUM('Investissement PEE'!AF178+'Investissement PEE'!AI178+'Investissement PEE'!AL178+'Investissement PEE'!AO178+'Investissement PEE'!AR178+'Investissement PEE'!AU178+'Investissement PEE'!AX178+'Investissement PEE'!BA178+'Investissement PEE'!BD178+'Investissement PEE'!BG178+'Investissement PEE'!BJ178+'Investissement PEE'!BM178)</f>
        <v>0</v>
      </c>
      <c r="E175" s="47">
        <f>SUM('Investissement PER'!AI178+'Investissement PER'!AL178+'Investissement PER'!AO178+'Investissement PER'!AR179+'Investissement PER'!AU178+'Investissement PER'!AX178+'Investissement PER'!BA178+'Investissement PER'!BD178+'Investissement PER'!BG178+'Investissement PER'!BJ178+'Investissement PER'!BM178+'Investissement PER'!BP178+'Investissement PER'!AF178)</f>
        <v>0</v>
      </c>
      <c r="F175" s="169">
        <f t="shared" si="9"/>
        <v>0</v>
      </c>
      <c r="H175" s="45">
        <f>'Investissement PEE'!AG178+'Investissement PEE'!AJ178+'Investissement PEE'!AM178+'Investissement PEE'!AP178+'Investissement PEE'!AS178+'Investissement PEE'!AV178+'Investissement PEE'!AY178+'Investissement PEE'!BB178+'Investissement PEE'!BE178+'Investissement PEE'!BH178+'Investissement PEE'!BK178+'Investissement PEE'!BN178</f>
        <v>0</v>
      </c>
      <c r="I175" s="48">
        <f>'Investissement PER'!BE178+'Investissement PER'!BB178+'Investissement PER'!AY178+'Investissement PER'!AV178+'Investissement PER'!AS179+'Investissement PER'!AP178+'Investissement PER'!AM178+'Investissement PER'!AJ178+'Investissement PER'!BH178+'Investissement PER'!BK178+'Investissement PER'!BN178+'Investissement PER'!BQ178+'Investissement PER'!AG178</f>
        <v>0</v>
      </c>
      <c r="J175" s="170">
        <f t="shared" si="10"/>
        <v>0</v>
      </c>
      <c r="L175" s="168">
        <f t="shared" si="11"/>
        <v>0</v>
      </c>
      <c r="M175" s="55" t="str">
        <f>IF(AND(D175&lt;&gt;'Investissement PEE'!AB178,Synthèse!H175&lt;&gt;'Investissement PEE'!AC178),"Les montants répartis ne correspondent pas aux montants de prime de partage de la valeur et d'abondement dans l'onglet 'Investissement PEE'",IF(D175&lt;&gt;'Investissement PEE'!AB178,"Le montant réparti en prime de partage de la valeur ne correspond pas au montant total de PPV indiqué dans l'onglet 'Investissement PEE'",IF(H175&lt;&gt;'Investissement PEE'!AC178,"Le montant réparti ne correspond pas au montant total d'abondement indiqué dans l'onglet 'PEE'","")))</f>
        <v/>
      </c>
      <c r="N175" s="82" t="str">
        <f>IF(AND(E175&lt;&gt;'Investissement PER'!AB178,Synthèse!I175&lt;&gt;'Investissement PER'!AC178),"Les montants répartis ne correspondent pas aux montants de prime de partage de la valeur et d'abondement dans l'onglet 'Investissement PER'",IF(E175&lt;&gt;'Investissement PER'!AB178,"Le montant réparti en prime de partage de la valeur ne correspond pas au montant total de PPV indiqué dans l'onglet 'Investissement PER'",IF(I175&lt;&gt;'Investissement PER'!AC178,"Le montant réparti ne correspond pas au montant total d'abondement indiqué dans l'onglet 'Investissement PER’","")))</f>
        <v/>
      </c>
    </row>
    <row r="176" spans="1:14" x14ac:dyDescent="0.25">
      <c r="A176" s="56">
        <f>'Investissement PEE'!D179</f>
        <v>0</v>
      </c>
      <c r="B176" s="29">
        <f>'Investissement PEE'!F179</f>
        <v>0</v>
      </c>
      <c r="C176" s="46">
        <f>'Investissement PEE'!H179</f>
        <v>0</v>
      </c>
      <c r="D176" s="54">
        <f>SUM('Investissement PEE'!AF179+'Investissement PEE'!AI179+'Investissement PEE'!AL179+'Investissement PEE'!AO179+'Investissement PEE'!AR179+'Investissement PEE'!AU179+'Investissement PEE'!AX179+'Investissement PEE'!BA179+'Investissement PEE'!BD179+'Investissement PEE'!BG179+'Investissement PEE'!BJ179+'Investissement PEE'!BM179)</f>
        <v>0</v>
      </c>
      <c r="E176" s="47">
        <f>SUM('Investissement PER'!AI179+'Investissement PER'!AL179+'Investissement PER'!AO179+'Investissement PER'!AR180+'Investissement PER'!AU179+'Investissement PER'!AX179+'Investissement PER'!BA179+'Investissement PER'!BD179+'Investissement PER'!BG179+'Investissement PER'!BJ179+'Investissement PER'!BM179+'Investissement PER'!BP179+'Investissement PER'!AF179)</f>
        <v>0</v>
      </c>
      <c r="F176" s="169">
        <f t="shared" si="9"/>
        <v>0</v>
      </c>
      <c r="H176" s="45">
        <f>'Investissement PEE'!AG179+'Investissement PEE'!AJ179+'Investissement PEE'!AM179+'Investissement PEE'!AP179+'Investissement PEE'!AS179+'Investissement PEE'!AV179+'Investissement PEE'!AY179+'Investissement PEE'!BB179+'Investissement PEE'!BE179+'Investissement PEE'!BH179+'Investissement PEE'!BK179+'Investissement PEE'!BN179</f>
        <v>0</v>
      </c>
      <c r="I176" s="48">
        <f>'Investissement PER'!BE179+'Investissement PER'!BB179+'Investissement PER'!AY179+'Investissement PER'!AV179+'Investissement PER'!AS180+'Investissement PER'!AP179+'Investissement PER'!AM179+'Investissement PER'!AJ179+'Investissement PER'!BH179+'Investissement PER'!BK179+'Investissement PER'!BN179+'Investissement PER'!BQ179+'Investissement PER'!AG179</f>
        <v>0</v>
      </c>
      <c r="J176" s="170">
        <f t="shared" si="10"/>
        <v>0</v>
      </c>
      <c r="L176" s="168">
        <f t="shared" si="11"/>
        <v>0</v>
      </c>
      <c r="M176" s="55" t="str">
        <f>IF(AND(D176&lt;&gt;'Investissement PEE'!AB179,Synthèse!H176&lt;&gt;'Investissement PEE'!AC179),"Les montants répartis ne correspondent pas aux montants de prime de partage de la valeur et d'abondement dans l'onglet 'Investissement PEE'",IF(D176&lt;&gt;'Investissement PEE'!AB179,"Le montant réparti en prime de partage de la valeur ne correspond pas au montant total de PPV indiqué dans l'onglet 'Investissement PEE'",IF(H176&lt;&gt;'Investissement PEE'!AC179,"Le montant réparti ne correspond pas au montant total d'abondement indiqué dans l'onglet 'PEE'","")))</f>
        <v/>
      </c>
      <c r="N176" s="82" t="str">
        <f>IF(AND(E176&lt;&gt;'Investissement PER'!AB179,Synthèse!I176&lt;&gt;'Investissement PER'!AC179),"Les montants répartis ne correspondent pas aux montants de prime de partage de la valeur et d'abondement dans l'onglet 'Investissement PER'",IF(E176&lt;&gt;'Investissement PER'!AB179,"Le montant réparti en prime de partage de la valeur ne correspond pas au montant total de PPV indiqué dans l'onglet 'Investissement PER'",IF(I176&lt;&gt;'Investissement PER'!AC179,"Le montant réparti ne correspond pas au montant total d'abondement indiqué dans l'onglet 'Investissement PER’","")))</f>
        <v/>
      </c>
    </row>
    <row r="177" spans="1:14" x14ac:dyDescent="0.25">
      <c r="A177" s="56">
        <f>'Investissement PEE'!D180</f>
        <v>0</v>
      </c>
      <c r="B177" s="29">
        <f>'Investissement PEE'!F180</f>
        <v>0</v>
      </c>
      <c r="C177" s="46">
        <f>'Investissement PEE'!H180</f>
        <v>0</v>
      </c>
      <c r="D177" s="54">
        <f>SUM('Investissement PEE'!AF180+'Investissement PEE'!AI180+'Investissement PEE'!AL180+'Investissement PEE'!AO180+'Investissement PEE'!AR180+'Investissement PEE'!AU180+'Investissement PEE'!AX180+'Investissement PEE'!BA180+'Investissement PEE'!BD180+'Investissement PEE'!BG180+'Investissement PEE'!BJ180+'Investissement PEE'!BM180)</f>
        <v>0</v>
      </c>
      <c r="E177" s="47">
        <f>SUM('Investissement PER'!AI180+'Investissement PER'!AL180+'Investissement PER'!AO180+'Investissement PER'!AR181+'Investissement PER'!AU180+'Investissement PER'!AX180+'Investissement PER'!BA180+'Investissement PER'!BD180+'Investissement PER'!BG180+'Investissement PER'!BJ180+'Investissement PER'!BM180+'Investissement PER'!BP180+'Investissement PER'!AF180)</f>
        <v>0</v>
      </c>
      <c r="F177" s="169">
        <f t="shared" si="9"/>
        <v>0</v>
      </c>
      <c r="H177" s="45">
        <f>'Investissement PEE'!AG180+'Investissement PEE'!AJ180+'Investissement PEE'!AM180+'Investissement PEE'!AP180+'Investissement PEE'!AS180+'Investissement PEE'!AV180+'Investissement PEE'!AY180+'Investissement PEE'!BB180+'Investissement PEE'!BE180+'Investissement PEE'!BH180+'Investissement PEE'!BK180+'Investissement PEE'!BN180</f>
        <v>0</v>
      </c>
      <c r="I177" s="48">
        <f>'Investissement PER'!BE180+'Investissement PER'!BB180+'Investissement PER'!AY180+'Investissement PER'!AV180+'Investissement PER'!AS181+'Investissement PER'!AP180+'Investissement PER'!AM180+'Investissement PER'!AJ180+'Investissement PER'!BH180+'Investissement PER'!BK180+'Investissement PER'!BN180+'Investissement PER'!BQ180+'Investissement PER'!AG180</f>
        <v>0</v>
      </c>
      <c r="J177" s="170">
        <f t="shared" si="10"/>
        <v>0</v>
      </c>
      <c r="L177" s="168">
        <f t="shared" si="11"/>
        <v>0</v>
      </c>
      <c r="M177" s="55" t="str">
        <f>IF(AND(D177&lt;&gt;'Investissement PEE'!AB180,Synthèse!H177&lt;&gt;'Investissement PEE'!AC180),"Les montants répartis ne correspondent pas aux montants de prime de partage de la valeur et d'abondement dans l'onglet 'Investissement PEE'",IF(D177&lt;&gt;'Investissement PEE'!AB180,"Le montant réparti en prime de partage de la valeur ne correspond pas au montant total de PPV indiqué dans l'onglet 'Investissement PEE'",IF(H177&lt;&gt;'Investissement PEE'!AC180,"Le montant réparti ne correspond pas au montant total d'abondement indiqué dans l'onglet 'PEE'","")))</f>
        <v/>
      </c>
      <c r="N177" s="82" t="str">
        <f>IF(AND(E177&lt;&gt;'Investissement PER'!AB180,Synthèse!I177&lt;&gt;'Investissement PER'!AC180),"Les montants répartis ne correspondent pas aux montants de prime de partage de la valeur et d'abondement dans l'onglet 'Investissement PER'",IF(E177&lt;&gt;'Investissement PER'!AB180,"Le montant réparti en prime de partage de la valeur ne correspond pas au montant total de PPV indiqué dans l'onglet 'Investissement PER'",IF(I177&lt;&gt;'Investissement PER'!AC180,"Le montant réparti ne correspond pas au montant total d'abondement indiqué dans l'onglet 'Investissement PER’","")))</f>
        <v/>
      </c>
    </row>
    <row r="178" spans="1:14" x14ac:dyDescent="0.25">
      <c r="A178" s="56">
        <f>'Investissement PEE'!D181</f>
        <v>0</v>
      </c>
      <c r="B178" s="29">
        <f>'Investissement PEE'!F181</f>
        <v>0</v>
      </c>
      <c r="C178" s="46">
        <f>'Investissement PEE'!H181</f>
        <v>0</v>
      </c>
      <c r="D178" s="54">
        <f>SUM('Investissement PEE'!AF181+'Investissement PEE'!AI181+'Investissement PEE'!AL181+'Investissement PEE'!AO181+'Investissement PEE'!AR181+'Investissement PEE'!AU181+'Investissement PEE'!AX181+'Investissement PEE'!BA181+'Investissement PEE'!BD181+'Investissement PEE'!BG181+'Investissement PEE'!BJ181+'Investissement PEE'!BM181)</f>
        <v>0</v>
      </c>
      <c r="E178" s="47">
        <f>SUM('Investissement PER'!AI181+'Investissement PER'!AL181+'Investissement PER'!AO181+'Investissement PER'!AR182+'Investissement PER'!AU181+'Investissement PER'!AX181+'Investissement PER'!BA181+'Investissement PER'!BD181+'Investissement PER'!BG181+'Investissement PER'!BJ181+'Investissement PER'!BM181+'Investissement PER'!BP181+'Investissement PER'!AF181)</f>
        <v>0</v>
      </c>
      <c r="F178" s="169">
        <f t="shared" si="9"/>
        <v>0</v>
      </c>
      <c r="H178" s="45">
        <f>'Investissement PEE'!AG181+'Investissement PEE'!AJ181+'Investissement PEE'!AM181+'Investissement PEE'!AP181+'Investissement PEE'!AS181+'Investissement PEE'!AV181+'Investissement PEE'!AY181+'Investissement PEE'!BB181+'Investissement PEE'!BE181+'Investissement PEE'!BH181+'Investissement PEE'!BK181+'Investissement PEE'!BN181</f>
        <v>0</v>
      </c>
      <c r="I178" s="48">
        <f>'Investissement PER'!BE181+'Investissement PER'!BB181+'Investissement PER'!AY181+'Investissement PER'!AV181+'Investissement PER'!AS182+'Investissement PER'!AP181+'Investissement PER'!AM181+'Investissement PER'!AJ181+'Investissement PER'!BH181+'Investissement PER'!BK181+'Investissement PER'!BN181+'Investissement PER'!BQ181+'Investissement PER'!AG181</f>
        <v>0</v>
      </c>
      <c r="J178" s="170">
        <f t="shared" si="10"/>
        <v>0</v>
      </c>
      <c r="L178" s="168">
        <f t="shared" si="11"/>
        <v>0</v>
      </c>
      <c r="M178" s="55" t="str">
        <f>IF(AND(D178&lt;&gt;'Investissement PEE'!AB181,Synthèse!H178&lt;&gt;'Investissement PEE'!AC181),"Les montants répartis ne correspondent pas aux montants de prime de partage de la valeur et d'abondement dans l'onglet 'Investissement PEE'",IF(D178&lt;&gt;'Investissement PEE'!AB181,"Le montant réparti en prime de partage de la valeur ne correspond pas au montant total de PPV indiqué dans l'onglet 'Investissement PEE'",IF(H178&lt;&gt;'Investissement PEE'!AC181,"Le montant réparti ne correspond pas au montant total d'abondement indiqué dans l'onglet 'PEE'","")))</f>
        <v/>
      </c>
      <c r="N178" s="82" t="str">
        <f>IF(AND(E178&lt;&gt;'Investissement PER'!AB181,Synthèse!I178&lt;&gt;'Investissement PER'!AC181),"Les montants répartis ne correspondent pas aux montants de prime de partage de la valeur et d'abondement dans l'onglet 'Investissement PER'",IF(E178&lt;&gt;'Investissement PER'!AB181,"Le montant réparti en prime de partage de la valeur ne correspond pas au montant total de PPV indiqué dans l'onglet 'Investissement PER'",IF(I178&lt;&gt;'Investissement PER'!AC181,"Le montant réparti ne correspond pas au montant total d'abondement indiqué dans l'onglet 'Investissement PER’","")))</f>
        <v/>
      </c>
    </row>
    <row r="179" spans="1:14" x14ac:dyDescent="0.25">
      <c r="A179" s="56">
        <f>'Investissement PEE'!D182</f>
        <v>0</v>
      </c>
      <c r="B179" s="29">
        <f>'Investissement PEE'!F182</f>
        <v>0</v>
      </c>
      <c r="C179" s="46">
        <f>'Investissement PEE'!H182</f>
        <v>0</v>
      </c>
      <c r="D179" s="54">
        <f>SUM('Investissement PEE'!AF182+'Investissement PEE'!AI182+'Investissement PEE'!AL182+'Investissement PEE'!AO182+'Investissement PEE'!AR182+'Investissement PEE'!AU182+'Investissement PEE'!AX182+'Investissement PEE'!BA182+'Investissement PEE'!BD182+'Investissement PEE'!BG182+'Investissement PEE'!BJ182+'Investissement PEE'!BM182)</f>
        <v>0</v>
      </c>
      <c r="E179" s="47">
        <f>SUM('Investissement PER'!AI182+'Investissement PER'!AL182+'Investissement PER'!AO182+'Investissement PER'!AR183+'Investissement PER'!AU182+'Investissement PER'!AX182+'Investissement PER'!BA182+'Investissement PER'!BD182+'Investissement PER'!BG182+'Investissement PER'!BJ182+'Investissement PER'!BM182+'Investissement PER'!BP182+'Investissement PER'!AF182)</f>
        <v>0</v>
      </c>
      <c r="F179" s="169">
        <f t="shared" si="9"/>
        <v>0</v>
      </c>
      <c r="H179" s="45">
        <f>'Investissement PEE'!AG182+'Investissement PEE'!AJ182+'Investissement PEE'!AM182+'Investissement PEE'!AP182+'Investissement PEE'!AS182+'Investissement PEE'!AV182+'Investissement PEE'!AY182+'Investissement PEE'!BB182+'Investissement PEE'!BE182+'Investissement PEE'!BH182+'Investissement PEE'!BK182+'Investissement PEE'!BN182</f>
        <v>0</v>
      </c>
      <c r="I179" s="48">
        <f>'Investissement PER'!BE182+'Investissement PER'!BB182+'Investissement PER'!AY182+'Investissement PER'!AV182+'Investissement PER'!AS183+'Investissement PER'!AP182+'Investissement PER'!AM182+'Investissement PER'!AJ182+'Investissement PER'!BH182+'Investissement PER'!BK182+'Investissement PER'!BN182+'Investissement PER'!BQ182+'Investissement PER'!AG182</f>
        <v>0</v>
      </c>
      <c r="J179" s="170">
        <f t="shared" si="10"/>
        <v>0</v>
      </c>
      <c r="L179" s="168">
        <f t="shared" si="11"/>
        <v>0</v>
      </c>
      <c r="M179" s="55" t="str">
        <f>IF(AND(D179&lt;&gt;'Investissement PEE'!AB182,Synthèse!H179&lt;&gt;'Investissement PEE'!AC182),"Les montants répartis ne correspondent pas aux montants de prime de partage de la valeur et d'abondement dans l'onglet 'Investissement PEE'",IF(D179&lt;&gt;'Investissement PEE'!AB182,"Le montant réparti en prime de partage de la valeur ne correspond pas au montant total de PPV indiqué dans l'onglet 'Investissement PEE'",IF(H179&lt;&gt;'Investissement PEE'!AC182,"Le montant réparti ne correspond pas au montant total d'abondement indiqué dans l'onglet 'PEE'","")))</f>
        <v/>
      </c>
      <c r="N179" s="82" t="str">
        <f>IF(AND(E179&lt;&gt;'Investissement PER'!AB182,Synthèse!I179&lt;&gt;'Investissement PER'!AC182),"Les montants répartis ne correspondent pas aux montants de prime de partage de la valeur et d'abondement dans l'onglet 'Investissement PER'",IF(E179&lt;&gt;'Investissement PER'!AB182,"Le montant réparti en prime de partage de la valeur ne correspond pas au montant total de PPV indiqué dans l'onglet 'Investissement PER'",IF(I179&lt;&gt;'Investissement PER'!AC182,"Le montant réparti ne correspond pas au montant total d'abondement indiqué dans l'onglet 'Investissement PER’","")))</f>
        <v/>
      </c>
    </row>
    <row r="180" spans="1:14" x14ac:dyDescent="0.25">
      <c r="A180" s="56">
        <f>'Investissement PEE'!D183</f>
        <v>0</v>
      </c>
      <c r="B180" s="29">
        <f>'Investissement PEE'!F183</f>
        <v>0</v>
      </c>
      <c r="C180" s="46">
        <f>'Investissement PEE'!H183</f>
        <v>0</v>
      </c>
      <c r="D180" s="54">
        <f>SUM('Investissement PEE'!AF183+'Investissement PEE'!AI183+'Investissement PEE'!AL183+'Investissement PEE'!AO183+'Investissement PEE'!AR183+'Investissement PEE'!AU183+'Investissement PEE'!AX183+'Investissement PEE'!BA183+'Investissement PEE'!BD183+'Investissement PEE'!BG183+'Investissement PEE'!BJ183+'Investissement PEE'!BM183)</f>
        <v>0</v>
      </c>
      <c r="E180" s="47">
        <f>SUM('Investissement PER'!AI183+'Investissement PER'!AL183+'Investissement PER'!AO183+'Investissement PER'!AR184+'Investissement PER'!AU183+'Investissement PER'!AX183+'Investissement PER'!BA183+'Investissement PER'!BD183+'Investissement PER'!BG183+'Investissement PER'!BJ183+'Investissement PER'!BM183+'Investissement PER'!BP183+'Investissement PER'!AF183)</f>
        <v>0</v>
      </c>
      <c r="F180" s="169">
        <f t="shared" si="9"/>
        <v>0</v>
      </c>
      <c r="H180" s="45">
        <f>'Investissement PEE'!AG183+'Investissement PEE'!AJ183+'Investissement PEE'!AM183+'Investissement PEE'!AP183+'Investissement PEE'!AS183+'Investissement PEE'!AV183+'Investissement PEE'!AY183+'Investissement PEE'!BB183+'Investissement PEE'!BE183+'Investissement PEE'!BH183+'Investissement PEE'!BK183+'Investissement PEE'!BN183</f>
        <v>0</v>
      </c>
      <c r="I180" s="48">
        <f>'Investissement PER'!BE183+'Investissement PER'!BB183+'Investissement PER'!AY183+'Investissement PER'!AV183+'Investissement PER'!AS184+'Investissement PER'!AP183+'Investissement PER'!AM183+'Investissement PER'!AJ183+'Investissement PER'!BH183+'Investissement PER'!BK183+'Investissement PER'!BN183+'Investissement PER'!BQ183+'Investissement PER'!AG183</f>
        <v>0</v>
      </c>
      <c r="J180" s="170">
        <f t="shared" si="10"/>
        <v>0</v>
      </c>
      <c r="L180" s="168">
        <f t="shared" si="11"/>
        <v>0</v>
      </c>
      <c r="M180" s="55" t="str">
        <f>IF(AND(D180&lt;&gt;'Investissement PEE'!AB183,Synthèse!H180&lt;&gt;'Investissement PEE'!AC183),"Les montants répartis ne correspondent pas aux montants de prime de partage de la valeur et d'abondement dans l'onglet 'Investissement PEE'",IF(D180&lt;&gt;'Investissement PEE'!AB183,"Le montant réparti en prime de partage de la valeur ne correspond pas au montant total de PPV indiqué dans l'onglet 'Investissement PEE'",IF(H180&lt;&gt;'Investissement PEE'!AC183,"Le montant réparti ne correspond pas au montant total d'abondement indiqué dans l'onglet 'PEE'","")))</f>
        <v/>
      </c>
      <c r="N180" s="82" t="str">
        <f>IF(AND(E180&lt;&gt;'Investissement PER'!AB183,Synthèse!I180&lt;&gt;'Investissement PER'!AC183),"Les montants répartis ne correspondent pas aux montants de prime de partage de la valeur et d'abondement dans l'onglet 'Investissement PER'",IF(E180&lt;&gt;'Investissement PER'!AB183,"Le montant réparti en prime de partage de la valeur ne correspond pas au montant total de PPV indiqué dans l'onglet 'Investissement PER'",IF(I180&lt;&gt;'Investissement PER'!AC183,"Le montant réparti ne correspond pas au montant total d'abondement indiqué dans l'onglet 'Investissement PER’","")))</f>
        <v/>
      </c>
    </row>
    <row r="181" spans="1:14" x14ac:dyDescent="0.25">
      <c r="A181" s="56">
        <f>'Investissement PEE'!D184</f>
        <v>0</v>
      </c>
      <c r="B181" s="29">
        <f>'Investissement PEE'!F184</f>
        <v>0</v>
      </c>
      <c r="C181" s="46">
        <f>'Investissement PEE'!H184</f>
        <v>0</v>
      </c>
      <c r="D181" s="54">
        <f>SUM('Investissement PEE'!AF184+'Investissement PEE'!AI184+'Investissement PEE'!AL184+'Investissement PEE'!AO184+'Investissement PEE'!AR184+'Investissement PEE'!AU184+'Investissement PEE'!AX184+'Investissement PEE'!BA184+'Investissement PEE'!BD184+'Investissement PEE'!BG184+'Investissement PEE'!BJ184+'Investissement PEE'!BM184)</f>
        <v>0</v>
      </c>
      <c r="E181" s="47">
        <f>SUM('Investissement PER'!AI184+'Investissement PER'!AL184+'Investissement PER'!AO184+'Investissement PER'!AR185+'Investissement PER'!AU184+'Investissement PER'!AX184+'Investissement PER'!BA184+'Investissement PER'!BD184+'Investissement PER'!BG184+'Investissement PER'!BJ184+'Investissement PER'!BM184+'Investissement PER'!BP184+'Investissement PER'!AF184)</f>
        <v>0</v>
      </c>
      <c r="F181" s="169">
        <f t="shared" si="9"/>
        <v>0</v>
      </c>
      <c r="H181" s="45">
        <f>'Investissement PEE'!AG184+'Investissement PEE'!AJ184+'Investissement PEE'!AM184+'Investissement PEE'!AP184+'Investissement PEE'!AS184+'Investissement PEE'!AV184+'Investissement PEE'!AY184+'Investissement PEE'!BB184+'Investissement PEE'!BE184+'Investissement PEE'!BH184+'Investissement PEE'!BK184+'Investissement PEE'!BN184</f>
        <v>0</v>
      </c>
      <c r="I181" s="48">
        <f>'Investissement PER'!BE184+'Investissement PER'!BB184+'Investissement PER'!AY184+'Investissement PER'!AV184+'Investissement PER'!AS185+'Investissement PER'!AP184+'Investissement PER'!AM184+'Investissement PER'!AJ184+'Investissement PER'!BH184+'Investissement PER'!BK184+'Investissement PER'!BN184+'Investissement PER'!BQ184+'Investissement PER'!AG184</f>
        <v>0</v>
      </c>
      <c r="J181" s="170">
        <f t="shared" si="10"/>
        <v>0</v>
      </c>
      <c r="L181" s="168">
        <f t="shared" si="11"/>
        <v>0</v>
      </c>
      <c r="M181" s="55" t="str">
        <f>IF(AND(D181&lt;&gt;'Investissement PEE'!AB184,Synthèse!H181&lt;&gt;'Investissement PEE'!AC184),"Les montants répartis ne correspondent pas aux montants de prime de partage de la valeur et d'abondement dans l'onglet 'Investissement PEE'",IF(D181&lt;&gt;'Investissement PEE'!AB184,"Le montant réparti en prime de partage de la valeur ne correspond pas au montant total de PPV indiqué dans l'onglet 'Investissement PEE'",IF(H181&lt;&gt;'Investissement PEE'!AC184,"Le montant réparti ne correspond pas au montant total d'abondement indiqué dans l'onglet 'PEE'","")))</f>
        <v/>
      </c>
      <c r="N181" s="82" t="str">
        <f>IF(AND(E181&lt;&gt;'Investissement PER'!AB184,Synthèse!I181&lt;&gt;'Investissement PER'!AC184),"Les montants répartis ne correspondent pas aux montants de prime de partage de la valeur et d'abondement dans l'onglet 'Investissement PER'",IF(E181&lt;&gt;'Investissement PER'!AB184,"Le montant réparti en prime de partage de la valeur ne correspond pas au montant total de PPV indiqué dans l'onglet 'Investissement PER'",IF(I181&lt;&gt;'Investissement PER'!AC184,"Le montant réparti ne correspond pas au montant total d'abondement indiqué dans l'onglet 'Investissement PER’","")))</f>
        <v/>
      </c>
    </row>
    <row r="182" spans="1:14" x14ac:dyDescent="0.25">
      <c r="A182" s="56">
        <f>'Investissement PEE'!D185</f>
        <v>0</v>
      </c>
      <c r="B182" s="29">
        <f>'Investissement PEE'!F185</f>
        <v>0</v>
      </c>
      <c r="C182" s="46">
        <f>'Investissement PEE'!H185</f>
        <v>0</v>
      </c>
      <c r="D182" s="54">
        <f>SUM('Investissement PEE'!AF185+'Investissement PEE'!AI185+'Investissement PEE'!AL185+'Investissement PEE'!AO185+'Investissement PEE'!AR185+'Investissement PEE'!AU185+'Investissement PEE'!AX185+'Investissement PEE'!BA185+'Investissement PEE'!BD185+'Investissement PEE'!BG185+'Investissement PEE'!BJ185+'Investissement PEE'!BM185)</f>
        <v>0</v>
      </c>
      <c r="E182" s="47">
        <f>SUM('Investissement PER'!AI185+'Investissement PER'!AL185+'Investissement PER'!AO185+'Investissement PER'!AR186+'Investissement PER'!AU185+'Investissement PER'!AX185+'Investissement PER'!BA185+'Investissement PER'!BD185+'Investissement PER'!BG185+'Investissement PER'!BJ185+'Investissement PER'!BM185+'Investissement PER'!BP185+'Investissement PER'!AF185)</f>
        <v>0</v>
      </c>
      <c r="F182" s="169">
        <f t="shared" si="9"/>
        <v>0</v>
      </c>
      <c r="H182" s="45">
        <f>'Investissement PEE'!AG185+'Investissement PEE'!AJ185+'Investissement PEE'!AM185+'Investissement PEE'!AP185+'Investissement PEE'!AS185+'Investissement PEE'!AV185+'Investissement PEE'!AY185+'Investissement PEE'!BB185+'Investissement PEE'!BE185+'Investissement PEE'!BH185+'Investissement PEE'!BK185+'Investissement PEE'!BN185</f>
        <v>0</v>
      </c>
      <c r="I182" s="48">
        <f>'Investissement PER'!BE185+'Investissement PER'!BB185+'Investissement PER'!AY185+'Investissement PER'!AV185+'Investissement PER'!AS186+'Investissement PER'!AP185+'Investissement PER'!AM185+'Investissement PER'!AJ185+'Investissement PER'!BH185+'Investissement PER'!BK185+'Investissement PER'!BN185+'Investissement PER'!BQ185+'Investissement PER'!AG185</f>
        <v>0</v>
      </c>
      <c r="J182" s="170">
        <f t="shared" si="10"/>
        <v>0</v>
      </c>
      <c r="L182" s="168">
        <f t="shared" si="11"/>
        <v>0</v>
      </c>
      <c r="M182" s="55" t="str">
        <f>IF(AND(D182&lt;&gt;'Investissement PEE'!AB185,Synthèse!H182&lt;&gt;'Investissement PEE'!AC185),"Les montants répartis ne correspondent pas aux montants de prime de partage de la valeur et d'abondement dans l'onglet 'Investissement PEE'",IF(D182&lt;&gt;'Investissement PEE'!AB185,"Le montant réparti en prime de partage de la valeur ne correspond pas au montant total de PPV indiqué dans l'onglet 'Investissement PEE'",IF(H182&lt;&gt;'Investissement PEE'!AC185,"Le montant réparti ne correspond pas au montant total d'abondement indiqué dans l'onglet 'PEE'","")))</f>
        <v/>
      </c>
      <c r="N182" s="82" t="str">
        <f>IF(AND(E182&lt;&gt;'Investissement PER'!AB185,Synthèse!I182&lt;&gt;'Investissement PER'!AC185),"Les montants répartis ne correspondent pas aux montants de prime de partage de la valeur et d'abondement dans l'onglet 'Investissement PER'",IF(E182&lt;&gt;'Investissement PER'!AB185,"Le montant réparti en prime de partage de la valeur ne correspond pas au montant total de PPV indiqué dans l'onglet 'Investissement PER'",IF(I182&lt;&gt;'Investissement PER'!AC185,"Le montant réparti ne correspond pas au montant total d'abondement indiqué dans l'onglet 'Investissement PER’","")))</f>
        <v/>
      </c>
    </row>
    <row r="183" spans="1:14" x14ac:dyDescent="0.25">
      <c r="A183" s="56">
        <f>'Investissement PEE'!D186</f>
        <v>0</v>
      </c>
      <c r="B183" s="29">
        <f>'Investissement PEE'!F186</f>
        <v>0</v>
      </c>
      <c r="C183" s="46">
        <f>'Investissement PEE'!H186</f>
        <v>0</v>
      </c>
      <c r="D183" s="54">
        <f>SUM('Investissement PEE'!AF186+'Investissement PEE'!AI186+'Investissement PEE'!AL186+'Investissement PEE'!AO186+'Investissement PEE'!AR186+'Investissement PEE'!AU186+'Investissement PEE'!AX186+'Investissement PEE'!BA186+'Investissement PEE'!BD186+'Investissement PEE'!BG186+'Investissement PEE'!BJ186+'Investissement PEE'!BM186)</f>
        <v>0</v>
      </c>
      <c r="E183" s="47">
        <f>SUM('Investissement PER'!AI186+'Investissement PER'!AL186+'Investissement PER'!AO186+'Investissement PER'!AR187+'Investissement PER'!AU186+'Investissement PER'!AX186+'Investissement PER'!BA186+'Investissement PER'!BD186+'Investissement PER'!BG186+'Investissement PER'!BJ186+'Investissement PER'!BM186+'Investissement PER'!BP186+'Investissement PER'!AF186)</f>
        <v>0</v>
      </c>
      <c r="F183" s="169">
        <f t="shared" si="9"/>
        <v>0</v>
      </c>
      <c r="H183" s="45">
        <f>'Investissement PEE'!AG186+'Investissement PEE'!AJ186+'Investissement PEE'!AM186+'Investissement PEE'!AP186+'Investissement PEE'!AS186+'Investissement PEE'!AV186+'Investissement PEE'!AY186+'Investissement PEE'!BB186+'Investissement PEE'!BE186+'Investissement PEE'!BH186+'Investissement PEE'!BK186+'Investissement PEE'!BN186</f>
        <v>0</v>
      </c>
      <c r="I183" s="48">
        <f>'Investissement PER'!BE186+'Investissement PER'!BB186+'Investissement PER'!AY186+'Investissement PER'!AV186+'Investissement PER'!AS187+'Investissement PER'!AP186+'Investissement PER'!AM186+'Investissement PER'!AJ186+'Investissement PER'!BH186+'Investissement PER'!BK186+'Investissement PER'!BN186+'Investissement PER'!BQ186+'Investissement PER'!AG186</f>
        <v>0</v>
      </c>
      <c r="J183" s="170">
        <f t="shared" si="10"/>
        <v>0</v>
      </c>
      <c r="L183" s="168">
        <f t="shared" si="11"/>
        <v>0</v>
      </c>
      <c r="M183" s="55" t="str">
        <f>IF(AND(D183&lt;&gt;'Investissement PEE'!AB186,Synthèse!H183&lt;&gt;'Investissement PEE'!AC186),"Les montants répartis ne correspondent pas aux montants de prime de partage de la valeur et d'abondement dans l'onglet 'Investissement PEE'",IF(D183&lt;&gt;'Investissement PEE'!AB186,"Le montant réparti en prime de partage de la valeur ne correspond pas au montant total de PPV indiqué dans l'onglet 'Investissement PEE'",IF(H183&lt;&gt;'Investissement PEE'!AC186,"Le montant réparti ne correspond pas au montant total d'abondement indiqué dans l'onglet 'PEE'","")))</f>
        <v/>
      </c>
      <c r="N183" s="82" t="str">
        <f>IF(AND(E183&lt;&gt;'Investissement PER'!AB186,Synthèse!I183&lt;&gt;'Investissement PER'!AC186),"Les montants répartis ne correspondent pas aux montants de prime de partage de la valeur et d'abondement dans l'onglet 'Investissement PER'",IF(E183&lt;&gt;'Investissement PER'!AB186,"Le montant réparti en prime de partage de la valeur ne correspond pas au montant total de PPV indiqué dans l'onglet 'Investissement PER'",IF(I183&lt;&gt;'Investissement PER'!AC186,"Le montant réparti ne correspond pas au montant total d'abondement indiqué dans l'onglet 'Investissement PER’","")))</f>
        <v/>
      </c>
    </row>
    <row r="184" spans="1:14" x14ac:dyDescent="0.25">
      <c r="A184" s="56">
        <f>'Investissement PEE'!D187</f>
        <v>0</v>
      </c>
      <c r="B184" s="29">
        <f>'Investissement PEE'!F187</f>
        <v>0</v>
      </c>
      <c r="C184" s="46">
        <f>'Investissement PEE'!H187</f>
        <v>0</v>
      </c>
      <c r="D184" s="54">
        <f>SUM('Investissement PEE'!AF187+'Investissement PEE'!AI187+'Investissement PEE'!AL187+'Investissement PEE'!AO187+'Investissement PEE'!AR187+'Investissement PEE'!AU187+'Investissement PEE'!AX187+'Investissement PEE'!BA187+'Investissement PEE'!BD187+'Investissement PEE'!BG187+'Investissement PEE'!BJ187+'Investissement PEE'!BM187)</f>
        <v>0</v>
      </c>
      <c r="E184" s="47">
        <f>SUM('Investissement PER'!AI187+'Investissement PER'!AL187+'Investissement PER'!AO187+'Investissement PER'!AR188+'Investissement PER'!AU187+'Investissement PER'!AX187+'Investissement PER'!BA187+'Investissement PER'!BD187+'Investissement PER'!BG187+'Investissement PER'!BJ187+'Investissement PER'!BM187+'Investissement PER'!BP187+'Investissement PER'!AF187)</f>
        <v>0</v>
      </c>
      <c r="F184" s="169">
        <f t="shared" si="9"/>
        <v>0</v>
      </c>
      <c r="H184" s="45">
        <f>'Investissement PEE'!AG187+'Investissement PEE'!AJ187+'Investissement PEE'!AM187+'Investissement PEE'!AP187+'Investissement PEE'!AS187+'Investissement PEE'!AV187+'Investissement PEE'!AY187+'Investissement PEE'!BB187+'Investissement PEE'!BE187+'Investissement PEE'!BH187+'Investissement PEE'!BK187+'Investissement PEE'!BN187</f>
        <v>0</v>
      </c>
      <c r="I184" s="48">
        <f>'Investissement PER'!BE187+'Investissement PER'!BB187+'Investissement PER'!AY187+'Investissement PER'!AV187+'Investissement PER'!AS188+'Investissement PER'!AP187+'Investissement PER'!AM187+'Investissement PER'!AJ187+'Investissement PER'!BH187+'Investissement PER'!BK187+'Investissement PER'!BN187+'Investissement PER'!BQ187+'Investissement PER'!AG187</f>
        <v>0</v>
      </c>
      <c r="J184" s="170">
        <f t="shared" si="10"/>
        <v>0</v>
      </c>
      <c r="L184" s="168">
        <f t="shared" si="11"/>
        <v>0</v>
      </c>
      <c r="M184" s="55" t="str">
        <f>IF(AND(D184&lt;&gt;'Investissement PEE'!AB187,Synthèse!H184&lt;&gt;'Investissement PEE'!AC187),"Les montants répartis ne correspondent pas aux montants de prime de partage de la valeur et d'abondement dans l'onglet 'Investissement PEE'",IF(D184&lt;&gt;'Investissement PEE'!AB187,"Le montant réparti en prime de partage de la valeur ne correspond pas au montant total de PPV indiqué dans l'onglet 'Investissement PEE'",IF(H184&lt;&gt;'Investissement PEE'!AC187,"Le montant réparti ne correspond pas au montant total d'abondement indiqué dans l'onglet 'PEE'","")))</f>
        <v/>
      </c>
      <c r="N184" s="82" t="str">
        <f>IF(AND(E184&lt;&gt;'Investissement PER'!AB187,Synthèse!I184&lt;&gt;'Investissement PER'!AC187),"Les montants répartis ne correspondent pas aux montants de prime de partage de la valeur et d'abondement dans l'onglet 'Investissement PER'",IF(E184&lt;&gt;'Investissement PER'!AB187,"Le montant réparti en prime de partage de la valeur ne correspond pas au montant total de PPV indiqué dans l'onglet 'Investissement PER'",IF(I184&lt;&gt;'Investissement PER'!AC187,"Le montant réparti ne correspond pas au montant total d'abondement indiqué dans l'onglet 'Investissement PER’","")))</f>
        <v/>
      </c>
    </row>
    <row r="185" spans="1:14" x14ac:dyDescent="0.25">
      <c r="A185" s="56">
        <f>'Investissement PEE'!D188</f>
        <v>0</v>
      </c>
      <c r="B185" s="29">
        <f>'Investissement PEE'!F188</f>
        <v>0</v>
      </c>
      <c r="C185" s="46">
        <f>'Investissement PEE'!H188</f>
        <v>0</v>
      </c>
      <c r="D185" s="54">
        <f>SUM('Investissement PEE'!AF188+'Investissement PEE'!AI188+'Investissement PEE'!AL188+'Investissement PEE'!AO188+'Investissement PEE'!AR188+'Investissement PEE'!AU188+'Investissement PEE'!AX188+'Investissement PEE'!BA188+'Investissement PEE'!BD188+'Investissement PEE'!BG188+'Investissement PEE'!BJ188+'Investissement PEE'!BM188)</f>
        <v>0</v>
      </c>
      <c r="E185" s="47">
        <f>SUM('Investissement PER'!AI188+'Investissement PER'!AL188+'Investissement PER'!AO188+'Investissement PER'!AR189+'Investissement PER'!AU188+'Investissement PER'!AX188+'Investissement PER'!BA188+'Investissement PER'!BD188+'Investissement PER'!BG188+'Investissement PER'!BJ188+'Investissement PER'!BM188+'Investissement PER'!BP188+'Investissement PER'!AF188)</f>
        <v>0</v>
      </c>
      <c r="F185" s="169">
        <f t="shared" si="9"/>
        <v>0</v>
      </c>
      <c r="H185" s="45">
        <f>'Investissement PEE'!AG188+'Investissement PEE'!AJ188+'Investissement PEE'!AM188+'Investissement PEE'!AP188+'Investissement PEE'!AS188+'Investissement PEE'!AV188+'Investissement PEE'!AY188+'Investissement PEE'!BB188+'Investissement PEE'!BE188+'Investissement PEE'!BH188+'Investissement PEE'!BK188+'Investissement PEE'!BN188</f>
        <v>0</v>
      </c>
      <c r="I185" s="48">
        <f>'Investissement PER'!BE188+'Investissement PER'!BB188+'Investissement PER'!AY188+'Investissement PER'!AV188+'Investissement PER'!AS189+'Investissement PER'!AP188+'Investissement PER'!AM188+'Investissement PER'!AJ188+'Investissement PER'!BH188+'Investissement PER'!BK188+'Investissement PER'!BN188+'Investissement PER'!BQ188+'Investissement PER'!AG188</f>
        <v>0</v>
      </c>
      <c r="J185" s="170">
        <f t="shared" si="10"/>
        <v>0</v>
      </c>
      <c r="L185" s="168">
        <f t="shared" si="11"/>
        <v>0</v>
      </c>
      <c r="M185" s="55" t="str">
        <f>IF(AND(D185&lt;&gt;'Investissement PEE'!AB188,Synthèse!H185&lt;&gt;'Investissement PEE'!AC188),"Les montants répartis ne correspondent pas aux montants de prime de partage de la valeur et d'abondement dans l'onglet 'Investissement PEE'",IF(D185&lt;&gt;'Investissement PEE'!AB188,"Le montant réparti en prime de partage de la valeur ne correspond pas au montant total de PPV indiqué dans l'onglet 'Investissement PEE'",IF(H185&lt;&gt;'Investissement PEE'!AC188,"Le montant réparti ne correspond pas au montant total d'abondement indiqué dans l'onglet 'PEE'","")))</f>
        <v/>
      </c>
      <c r="N185" s="82" t="str">
        <f>IF(AND(E185&lt;&gt;'Investissement PER'!AB188,Synthèse!I185&lt;&gt;'Investissement PER'!AC188),"Les montants répartis ne correspondent pas aux montants de prime de partage de la valeur et d'abondement dans l'onglet 'Investissement PER'",IF(E185&lt;&gt;'Investissement PER'!AB188,"Le montant réparti en prime de partage de la valeur ne correspond pas au montant total de PPV indiqué dans l'onglet 'Investissement PER'",IF(I185&lt;&gt;'Investissement PER'!AC188,"Le montant réparti ne correspond pas au montant total d'abondement indiqué dans l'onglet 'Investissement PER’","")))</f>
        <v/>
      </c>
    </row>
    <row r="186" spans="1:14" x14ac:dyDescent="0.25">
      <c r="A186" s="56">
        <f>'Investissement PEE'!D189</f>
        <v>0</v>
      </c>
      <c r="B186" s="29">
        <f>'Investissement PEE'!F189</f>
        <v>0</v>
      </c>
      <c r="C186" s="46">
        <f>'Investissement PEE'!H189</f>
        <v>0</v>
      </c>
      <c r="D186" s="54">
        <f>SUM('Investissement PEE'!AF189+'Investissement PEE'!AI189+'Investissement PEE'!AL189+'Investissement PEE'!AO189+'Investissement PEE'!AR189+'Investissement PEE'!AU189+'Investissement PEE'!AX189+'Investissement PEE'!BA189+'Investissement PEE'!BD189+'Investissement PEE'!BG189+'Investissement PEE'!BJ189+'Investissement PEE'!BM189)</f>
        <v>0</v>
      </c>
      <c r="E186" s="47">
        <f>SUM('Investissement PER'!AI189+'Investissement PER'!AL189+'Investissement PER'!AO189+'Investissement PER'!AR190+'Investissement PER'!AU189+'Investissement PER'!AX189+'Investissement PER'!BA189+'Investissement PER'!BD189+'Investissement PER'!BG189+'Investissement PER'!BJ189+'Investissement PER'!BM189+'Investissement PER'!BP189+'Investissement PER'!AF189)</f>
        <v>0</v>
      </c>
      <c r="F186" s="169">
        <f t="shared" si="9"/>
        <v>0</v>
      </c>
      <c r="H186" s="45">
        <f>'Investissement PEE'!AG189+'Investissement PEE'!AJ189+'Investissement PEE'!AM189+'Investissement PEE'!AP189+'Investissement PEE'!AS189+'Investissement PEE'!AV189+'Investissement PEE'!AY189+'Investissement PEE'!BB189+'Investissement PEE'!BE189+'Investissement PEE'!BH189+'Investissement PEE'!BK189+'Investissement PEE'!BN189</f>
        <v>0</v>
      </c>
      <c r="I186" s="48">
        <f>'Investissement PER'!BE189+'Investissement PER'!BB189+'Investissement PER'!AY189+'Investissement PER'!AV189+'Investissement PER'!AS190+'Investissement PER'!AP189+'Investissement PER'!AM189+'Investissement PER'!AJ189+'Investissement PER'!BH189+'Investissement PER'!BK189+'Investissement PER'!BN189+'Investissement PER'!BQ189+'Investissement PER'!AG189</f>
        <v>0</v>
      </c>
      <c r="J186" s="170">
        <f t="shared" si="10"/>
        <v>0</v>
      </c>
      <c r="L186" s="168">
        <f t="shared" si="11"/>
        <v>0</v>
      </c>
      <c r="M186" s="55" t="str">
        <f>IF(AND(D186&lt;&gt;'Investissement PEE'!AB189,Synthèse!H186&lt;&gt;'Investissement PEE'!AC189),"Les montants répartis ne correspondent pas aux montants de prime de partage de la valeur et d'abondement dans l'onglet 'Investissement PEE'",IF(D186&lt;&gt;'Investissement PEE'!AB189,"Le montant réparti en prime de partage de la valeur ne correspond pas au montant total de PPV indiqué dans l'onglet 'Investissement PEE'",IF(H186&lt;&gt;'Investissement PEE'!AC189,"Le montant réparti ne correspond pas au montant total d'abondement indiqué dans l'onglet 'PEE'","")))</f>
        <v/>
      </c>
      <c r="N186" s="82" t="str">
        <f>IF(AND(E186&lt;&gt;'Investissement PER'!AB189,Synthèse!I186&lt;&gt;'Investissement PER'!AC189),"Les montants répartis ne correspondent pas aux montants de prime de partage de la valeur et d'abondement dans l'onglet 'Investissement PER'",IF(E186&lt;&gt;'Investissement PER'!AB189,"Le montant réparti en prime de partage de la valeur ne correspond pas au montant total de PPV indiqué dans l'onglet 'Investissement PER'",IF(I186&lt;&gt;'Investissement PER'!AC189,"Le montant réparti ne correspond pas au montant total d'abondement indiqué dans l'onglet 'Investissement PER’","")))</f>
        <v/>
      </c>
    </row>
    <row r="187" spans="1:14" x14ac:dyDescent="0.25">
      <c r="A187" s="56">
        <f>'Investissement PEE'!D190</f>
        <v>0</v>
      </c>
      <c r="B187" s="29">
        <f>'Investissement PEE'!F190</f>
        <v>0</v>
      </c>
      <c r="C187" s="46">
        <f>'Investissement PEE'!H190</f>
        <v>0</v>
      </c>
      <c r="D187" s="54">
        <f>SUM('Investissement PEE'!AF190+'Investissement PEE'!AI190+'Investissement PEE'!AL190+'Investissement PEE'!AO190+'Investissement PEE'!AR190+'Investissement PEE'!AU190+'Investissement PEE'!AX190+'Investissement PEE'!BA190+'Investissement PEE'!BD190+'Investissement PEE'!BG190+'Investissement PEE'!BJ190+'Investissement PEE'!BM190)</f>
        <v>0</v>
      </c>
      <c r="E187" s="47">
        <f>SUM('Investissement PER'!AI190+'Investissement PER'!AL190+'Investissement PER'!AO190+'Investissement PER'!AR191+'Investissement PER'!AU190+'Investissement PER'!AX190+'Investissement PER'!BA190+'Investissement PER'!BD190+'Investissement PER'!BG190+'Investissement PER'!BJ190+'Investissement PER'!BM190+'Investissement PER'!BP190+'Investissement PER'!AF190)</f>
        <v>0</v>
      </c>
      <c r="F187" s="169">
        <f t="shared" si="9"/>
        <v>0</v>
      </c>
      <c r="H187" s="45">
        <f>'Investissement PEE'!AG190+'Investissement PEE'!AJ190+'Investissement PEE'!AM190+'Investissement PEE'!AP190+'Investissement PEE'!AS190+'Investissement PEE'!AV190+'Investissement PEE'!AY190+'Investissement PEE'!BB190+'Investissement PEE'!BE190+'Investissement PEE'!BH190+'Investissement PEE'!BK190+'Investissement PEE'!BN190</f>
        <v>0</v>
      </c>
      <c r="I187" s="48">
        <f>'Investissement PER'!BE190+'Investissement PER'!BB190+'Investissement PER'!AY190+'Investissement PER'!AV190+'Investissement PER'!AS191+'Investissement PER'!AP190+'Investissement PER'!AM190+'Investissement PER'!AJ190+'Investissement PER'!BH190+'Investissement PER'!BK190+'Investissement PER'!BN190+'Investissement PER'!BQ190+'Investissement PER'!AG190</f>
        <v>0</v>
      </c>
      <c r="J187" s="170">
        <f t="shared" si="10"/>
        <v>0</v>
      </c>
      <c r="L187" s="168">
        <f t="shared" si="11"/>
        <v>0</v>
      </c>
      <c r="M187" s="55" t="str">
        <f>IF(AND(D187&lt;&gt;'Investissement PEE'!AB190,Synthèse!H187&lt;&gt;'Investissement PEE'!AC190),"Les montants répartis ne correspondent pas aux montants de prime de partage de la valeur et d'abondement dans l'onglet 'Investissement PEE'",IF(D187&lt;&gt;'Investissement PEE'!AB190,"Le montant réparti en prime de partage de la valeur ne correspond pas au montant total de PPV indiqué dans l'onglet 'Investissement PEE'",IF(H187&lt;&gt;'Investissement PEE'!AC190,"Le montant réparti ne correspond pas au montant total d'abondement indiqué dans l'onglet 'PEE'","")))</f>
        <v/>
      </c>
      <c r="N187" s="82" t="str">
        <f>IF(AND(E187&lt;&gt;'Investissement PER'!AB190,Synthèse!I187&lt;&gt;'Investissement PER'!AC190),"Les montants répartis ne correspondent pas aux montants de prime de partage de la valeur et d'abondement dans l'onglet 'Investissement PER'",IF(E187&lt;&gt;'Investissement PER'!AB190,"Le montant réparti en prime de partage de la valeur ne correspond pas au montant total de PPV indiqué dans l'onglet 'Investissement PER'",IF(I187&lt;&gt;'Investissement PER'!AC190,"Le montant réparti ne correspond pas au montant total d'abondement indiqué dans l'onglet 'Investissement PER’","")))</f>
        <v/>
      </c>
    </row>
    <row r="188" spans="1:14" x14ac:dyDescent="0.25">
      <c r="A188" s="56">
        <f>'Investissement PEE'!D191</f>
        <v>0</v>
      </c>
      <c r="B188" s="29">
        <f>'Investissement PEE'!F191</f>
        <v>0</v>
      </c>
      <c r="C188" s="46">
        <f>'Investissement PEE'!H191</f>
        <v>0</v>
      </c>
      <c r="D188" s="54">
        <f>SUM('Investissement PEE'!AF191+'Investissement PEE'!AI191+'Investissement PEE'!AL191+'Investissement PEE'!AO191+'Investissement PEE'!AR191+'Investissement PEE'!AU191+'Investissement PEE'!AX191+'Investissement PEE'!BA191+'Investissement PEE'!BD191+'Investissement PEE'!BG191+'Investissement PEE'!BJ191+'Investissement PEE'!BM191)</f>
        <v>0</v>
      </c>
      <c r="E188" s="47">
        <f>SUM('Investissement PER'!AI191+'Investissement PER'!AL191+'Investissement PER'!AO191+'Investissement PER'!AR192+'Investissement PER'!AU191+'Investissement PER'!AX191+'Investissement PER'!BA191+'Investissement PER'!BD191+'Investissement PER'!BG191+'Investissement PER'!BJ191+'Investissement PER'!BM191+'Investissement PER'!BP191+'Investissement PER'!AF191)</f>
        <v>0</v>
      </c>
      <c r="F188" s="169">
        <f t="shared" si="9"/>
        <v>0</v>
      </c>
      <c r="H188" s="45">
        <f>'Investissement PEE'!AG191+'Investissement PEE'!AJ191+'Investissement PEE'!AM191+'Investissement PEE'!AP191+'Investissement PEE'!AS191+'Investissement PEE'!AV191+'Investissement PEE'!AY191+'Investissement PEE'!BB191+'Investissement PEE'!BE191+'Investissement PEE'!BH191+'Investissement PEE'!BK191+'Investissement PEE'!BN191</f>
        <v>0</v>
      </c>
      <c r="I188" s="48">
        <f>'Investissement PER'!BE191+'Investissement PER'!BB191+'Investissement PER'!AY191+'Investissement PER'!AV191+'Investissement PER'!AS192+'Investissement PER'!AP191+'Investissement PER'!AM191+'Investissement PER'!AJ191+'Investissement PER'!BH191+'Investissement PER'!BK191+'Investissement PER'!BN191+'Investissement PER'!BQ191+'Investissement PER'!AG191</f>
        <v>0</v>
      </c>
      <c r="J188" s="170">
        <f t="shared" si="10"/>
        <v>0</v>
      </c>
      <c r="L188" s="168">
        <f t="shared" si="11"/>
        <v>0</v>
      </c>
      <c r="M188" s="55" t="str">
        <f>IF(AND(D188&lt;&gt;'Investissement PEE'!AB191,Synthèse!H188&lt;&gt;'Investissement PEE'!AC191),"Les montants répartis ne correspondent pas aux montants de prime de partage de la valeur et d'abondement dans l'onglet 'Investissement PEE'",IF(D188&lt;&gt;'Investissement PEE'!AB191,"Le montant réparti en prime de partage de la valeur ne correspond pas au montant total de PPV indiqué dans l'onglet 'Investissement PEE'",IF(H188&lt;&gt;'Investissement PEE'!AC191,"Le montant réparti ne correspond pas au montant total d'abondement indiqué dans l'onglet 'PEE'","")))</f>
        <v/>
      </c>
      <c r="N188" s="82" t="str">
        <f>IF(AND(E188&lt;&gt;'Investissement PER'!AB191,Synthèse!I188&lt;&gt;'Investissement PER'!AC191),"Les montants répartis ne correspondent pas aux montants de prime de partage de la valeur et d'abondement dans l'onglet 'Investissement PER'",IF(E188&lt;&gt;'Investissement PER'!AB191,"Le montant réparti en prime de partage de la valeur ne correspond pas au montant total de PPV indiqué dans l'onglet 'Investissement PER'",IF(I188&lt;&gt;'Investissement PER'!AC191,"Le montant réparti ne correspond pas au montant total d'abondement indiqué dans l'onglet 'Investissement PER’","")))</f>
        <v/>
      </c>
    </row>
    <row r="189" spans="1:14" x14ac:dyDescent="0.25">
      <c r="A189" s="56">
        <f>'Investissement PEE'!D192</f>
        <v>0</v>
      </c>
      <c r="B189" s="29">
        <f>'Investissement PEE'!F192</f>
        <v>0</v>
      </c>
      <c r="C189" s="46">
        <f>'Investissement PEE'!H192</f>
        <v>0</v>
      </c>
      <c r="D189" s="54">
        <f>SUM('Investissement PEE'!AF192+'Investissement PEE'!AI192+'Investissement PEE'!AL192+'Investissement PEE'!AO192+'Investissement PEE'!AR192+'Investissement PEE'!AU192+'Investissement PEE'!AX192+'Investissement PEE'!BA192+'Investissement PEE'!BD192+'Investissement PEE'!BG192+'Investissement PEE'!BJ192+'Investissement PEE'!BM192)</f>
        <v>0</v>
      </c>
      <c r="E189" s="47">
        <f>SUM('Investissement PER'!AI192+'Investissement PER'!AL192+'Investissement PER'!AO192+'Investissement PER'!AR193+'Investissement PER'!AU192+'Investissement PER'!AX192+'Investissement PER'!BA192+'Investissement PER'!BD192+'Investissement PER'!BG192+'Investissement PER'!BJ192+'Investissement PER'!BM192+'Investissement PER'!BP192+'Investissement PER'!AF192)</f>
        <v>0</v>
      </c>
      <c r="F189" s="169">
        <f t="shared" si="9"/>
        <v>0</v>
      </c>
      <c r="H189" s="45">
        <f>'Investissement PEE'!AG192+'Investissement PEE'!AJ192+'Investissement PEE'!AM192+'Investissement PEE'!AP192+'Investissement PEE'!AS192+'Investissement PEE'!AV192+'Investissement PEE'!AY192+'Investissement PEE'!BB192+'Investissement PEE'!BE192+'Investissement PEE'!BH192+'Investissement PEE'!BK192+'Investissement PEE'!BN192</f>
        <v>0</v>
      </c>
      <c r="I189" s="48">
        <f>'Investissement PER'!BE192+'Investissement PER'!BB192+'Investissement PER'!AY192+'Investissement PER'!AV192+'Investissement PER'!AS193+'Investissement PER'!AP192+'Investissement PER'!AM192+'Investissement PER'!AJ192+'Investissement PER'!BH192+'Investissement PER'!BK192+'Investissement PER'!BN192+'Investissement PER'!BQ192+'Investissement PER'!AG192</f>
        <v>0</v>
      </c>
      <c r="J189" s="170">
        <f t="shared" si="10"/>
        <v>0</v>
      </c>
      <c r="L189" s="168">
        <f t="shared" si="11"/>
        <v>0</v>
      </c>
      <c r="M189" s="55" t="str">
        <f>IF(AND(D189&lt;&gt;'Investissement PEE'!AB192,Synthèse!H189&lt;&gt;'Investissement PEE'!AC192),"Les montants répartis ne correspondent pas aux montants de prime de partage de la valeur et d'abondement dans l'onglet 'Investissement PEE'",IF(D189&lt;&gt;'Investissement PEE'!AB192,"Le montant réparti en prime de partage de la valeur ne correspond pas au montant total de PPV indiqué dans l'onglet 'Investissement PEE'",IF(H189&lt;&gt;'Investissement PEE'!AC192,"Le montant réparti ne correspond pas au montant total d'abondement indiqué dans l'onglet 'PEE'","")))</f>
        <v/>
      </c>
      <c r="N189" s="82" t="str">
        <f>IF(AND(E189&lt;&gt;'Investissement PER'!AB192,Synthèse!I189&lt;&gt;'Investissement PER'!AC192),"Les montants répartis ne correspondent pas aux montants de prime de partage de la valeur et d'abondement dans l'onglet 'Investissement PER'",IF(E189&lt;&gt;'Investissement PER'!AB192,"Le montant réparti en prime de partage de la valeur ne correspond pas au montant total de PPV indiqué dans l'onglet 'Investissement PER'",IF(I189&lt;&gt;'Investissement PER'!AC192,"Le montant réparti ne correspond pas au montant total d'abondement indiqué dans l'onglet 'Investissement PER’","")))</f>
        <v/>
      </c>
    </row>
    <row r="190" spans="1:14" x14ac:dyDescent="0.25">
      <c r="A190" s="56">
        <f>'Investissement PEE'!D193</f>
        <v>0</v>
      </c>
      <c r="B190" s="29">
        <f>'Investissement PEE'!F193</f>
        <v>0</v>
      </c>
      <c r="C190" s="46">
        <f>'Investissement PEE'!H193</f>
        <v>0</v>
      </c>
      <c r="D190" s="54">
        <f>SUM('Investissement PEE'!AF193+'Investissement PEE'!AI193+'Investissement PEE'!AL193+'Investissement PEE'!AO193+'Investissement PEE'!AR193+'Investissement PEE'!AU193+'Investissement PEE'!AX193+'Investissement PEE'!BA193+'Investissement PEE'!BD193+'Investissement PEE'!BG193+'Investissement PEE'!BJ193+'Investissement PEE'!BM193)</f>
        <v>0</v>
      </c>
      <c r="E190" s="47">
        <f>SUM('Investissement PER'!AI193+'Investissement PER'!AL193+'Investissement PER'!AO193+'Investissement PER'!AR194+'Investissement PER'!AU193+'Investissement PER'!AX193+'Investissement PER'!BA193+'Investissement PER'!BD193+'Investissement PER'!BG193+'Investissement PER'!BJ193+'Investissement PER'!BM193+'Investissement PER'!BP193+'Investissement PER'!AF193)</f>
        <v>0</v>
      </c>
      <c r="F190" s="169">
        <f t="shared" si="9"/>
        <v>0</v>
      </c>
      <c r="H190" s="45">
        <f>'Investissement PEE'!AG193+'Investissement PEE'!AJ193+'Investissement PEE'!AM193+'Investissement PEE'!AP193+'Investissement PEE'!AS193+'Investissement PEE'!AV193+'Investissement PEE'!AY193+'Investissement PEE'!BB193+'Investissement PEE'!BE193+'Investissement PEE'!BH193+'Investissement PEE'!BK193+'Investissement PEE'!BN193</f>
        <v>0</v>
      </c>
      <c r="I190" s="48">
        <f>'Investissement PER'!BE193+'Investissement PER'!BB193+'Investissement PER'!AY193+'Investissement PER'!AV193+'Investissement PER'!AS194+'Investissement PER'!AP193+'Investissement PER'!AM193+'Investissement PER'!AJ193+'Investissement PER'!BH193+'Investissement PER'!BK193+'Investissement PER'!BN193+'Investissement PER'!BQ193+'Investissement PER'!AG193</f>
        <v>0</v>
      </c>
      <c r="J190" s="170">
        <f t="shared" si="10"/>
        <v>0</v>
      </c>
      <c r="L190" s="168">
        <f t="shared" si="11"/>
        <v>0</v>
      </c>
      <c r="M190" s="55" t="str">
        <f>IF(AND(D190&lt;&gt;'Investissement PEE'!AB193,Synthèse!H190&lt;&gt;'Investissement PEE'!AC193),"Les montants répartis ne correspondent pas aux montants de prime de partage de la valeur et d'abondement dans l'onglet 'Investissement PEE'",IF(D190&lt;&gt;'Investissement PEE'!AB193,"Le montant réparti en prime de partage de la valeur ne correspond pas au montant total de PPV indiqué dans l'onglet 'Investissement PEE'",IF(H190&lt;&gt;'Investissement PEE'!AC193,"Le montant réparti ne correspond pas au montant total d'abondement indiqué dans l'onglet 'PEE'","")))</f>
        <v/>
      </c>
      <c r="N190" s="82" t="str">
        <f>IF(AND(E190&lt;&gt;'Investissement PER'!AB193,Synthèse!I190&lt;&gt;'Investissement PER'!AC193),"Les montants répartis ne correspondent pas aux montants de prime de partage de la valeur et d'abondement dans l'onglet 'Investissement PER'",IF(E190&lt;&gt;'Investissement PER'!AB193,"Le montant réparti en prime de partage de la valeur ne correspond pas au montant total de PPV indiqué dans l'onglet 'Investissement PER'",IF(I190&lt;&gt;'Investissement PER'!AC193,"Le montant réparti ne correspond pas au montant total d'abondement indiqué dans l'onglet 'Investissement PER’","")))</f>
        <v/>
      </c>
    </row>
    <row r="191" spans="1:14" x14ac:dyDescent="0.25">
      <c r="A191" s="56">
        <f>'Investissement PEE'!D194</f>
        <v>0</v>
      </c>
      <c r="B191" s="29">
        <f>'Investissement PEE'!F194</f>
        <v>0</v>
      </c>
      <c r="C191" s="46">
        <f>'Investissement PEE'!H194</f>
        <v>0</v>
      </c>
      <c r="D191" s="54">
        <f>SUM('Investissement PEE'!AF194+'Investissement PEE'!AI194+'Investissement PEE'!AL194+'Investissement PEE'!AO194+'Investissement PEE'!AR194+'Investissement PEE'!AU194+'Investissement PEE'!AX194+'Investissement PEE'!BA194+'Investissement PEE'!BD194+'Investissement PEE'!BG194+'Investissement PEE'!BJ194+'Investissement PEE'!BM194)</f>
        <v>0</v>
      </c>
      <c r="E191" s="47">
        <f>SUM('Investissement PER'!AI194+'Investissement PER'!AL194+'Investissement PER'!AO194+'Investissement PER'!AR195+'Investissement PER'!AU194+'Investissement PER'!AX194+'Investissement PER'!BA194+'Investissement PER'!BD194+'Investissement PER'!BG194+'Investissement PER'!BJ194+'Investissement PER'!BM194+'Investissement PER'!BP194+'Investissement PER'!AF194)</f>
        <v>0</v>
      </c>
      <c r="F191" s="169">
        <f t="shared" si="9"/>
        <v>0</v>
      </c>
      <c r="H191" s="45">
        <f>'Investissement PEE'!AG194+'Investissement PEE'!AJ194+'Investissement PEE'!AM194+'Investissement PEE'!AP194+'Investissement PEE'!AS194+'Investissement PEE'!AV194+'Investissement PEE'!AY194+'Investissement PEE'!BB194+'Investissement PEE'!BE194+'Investissement PEE'!BH194+'Investissement PEE'!BK194+'Investissement PEE'!BN194</f>
        <v>0</v>
      </c>
      <c r="I191" s="48">
        <f>'Investissement PER'!BE194+'Investissement PER'!BB194+'Investissement PER'!AY194+'Investissement PER'!AV194+'Investissement PER'!AS195+'Investissement PER'!AP194+'Investissement PER'!AM194+'Investissement PER'!AJ194+'Investissement PER'!BH194+'Investissement PER'!BK194+'Investissement PER'!BN194+'Investissement PER'!BQ194+'Investissement PER'!AG194</f>
        <v>0</v>
      </c>
      <c r="J191" s="170">
        <f t="shared" si="10"/>
        <v>0</v>
      </c>
      <c r="L191" s="168">
        <f t="shared" si="11"/>
        <v>0</v>
      </c>
      <c r="M191" s="55" t="str">
        <f>IF(AND(D191&lt;&gt;'Investissement PEE'!AB194,Synthèse!H191&lt;&gt;'Investissement PEE'!AC194),"Les montants répartis ne correspondent pas aux montants de prime de partage de la valeur et d'abondement dans l'onglet 'Investissement PEE'",IF(D191&lt;&gt;'Investissement PEE'!AB194,"Le montant réparti en prime de partage de la valeur ne correspond pas au montant total de PPV indiqué dans l'onglet 'Investissement PEE'",IF(H191&lt;&gt;'Investissement PEE'!AC194,"Le montant réparti ne correspond pas au montant total d'abondement indiqué dans l'onglet 'PEE'","")))</f>
        <v/>
      </c>
      <c r="N191" s="82" t="str">
        <f>IF(AND(E191&lt;&gt;'Investissement PER'!AB194,Synthèse!I191&lt;&gt;'Investissement PER'!AC194),"Les montants répartis ne correspondent pas aux montants de prime de partage de la valeur et d'abondement dans l'onglet 'Investissement PER'",IF(E191&lt;&gt;'Investissement PER'!AB194,"Le montant réparti en prime de partage de la valeur ne correspond pas au montant total de PPV indiqué dans l'onglet 'Investissement PER'",IF(I191&lt;&gt;'Investissement PER'!AC194,"Le montant réparti ne correspond pas au montant total d'abondement indiqué dans l'onglet 'Investissement PER’","")))</f>
        <v/>
      </c>
    </row>
    <row r="192" spans="1:14" x14ac:dyDescent="0.25">
      <c r="A192" s="56">
        <f>'Investissement PEE'!D195</f>
        <v>0</v>
      </c>
      <c r="B192" s="29">
        <f>'Investissement PEE'!F195</f>
        <v>0</v>
      </c>
      <c r="C192" s="46">
        <f>'Investissement PEE'!H195</f>
        <v>0</v>
      </c>
      <c r="D192" s="54">
        <f>SUM('Investissement PEE'!AF195+'Investissement PEE'!AI195+'Investissement PEE'!AL195+'Investissement PEE'!AO195+'Investissement PEE'!AR195+'Investissement PEE'!AU195+'Investissement PEE'!AX195+'Investissement PEE'!BA195+'Investissement PEE'!BD195+'Investissement PEE'!BG195+'Investissement PEE'!BJ195+'Investissement PEE'!BM195)</f>
        <v>0</v>
      </c>
      <c r="E192" s="47">
        <f>SUM('Investissement PER'!AI195+'Investissement PER'!AL195+'Investissement PER'!AO195+'Investissement PER'!AR196+'Investissement PER'!AU195+'Investissement PER'!AX195+'Investissement PER'!BA195+'Investissement PER'!BD195+'Investissement PER'!BG195+'Investissement PER'!BJ195+'Investissement PER'!BM195+'Investissement PER'!BP195+'Investissement PER'!AF195)</f>
        <v>0</v>
      </c>
      <c r="F192" s="169">
        <f t="shared" si="9"/>
        <v>0</v>
      </c>
      <c r="H192" s="45">
        <f>'Investissement PEE'!AG195+'Investissement PEE'!AJ195+'Investissement PEE'!AM195+'Investissement PEE'!AP195+'Investissement PEE'!AS195+'Investissement PEE'!AV195+'Investissement PEE'!AY195+'Investissement PEE'!BB195+'Investissement PEE'!BE195+'Investissement PEE'!BH195+'Investissement PEE'!BK195+'Investissement PEE'!BN195</f>
        <v>0</v>
      </c>
      <c r="I192" s="48">
        <f>'Investissement PER'!BE195+'Investissement PER'!BB195+'Investissement PER'!AY195+'Investissement PER'!AV195+'Investissement PER'!AS196+'Investissement PER'!AP195+'Investissement PER'!AM195+'Investissement PER'!AJ195+'Investissement PER'!BH195+'Investissement PER'!BK195+'Investissement PER'!BN195+'Investissement PER'!BQ195+'Investissement PER'!AG195</f>
        <v>0</v>
      </c>
      <c r="J192" s="170">
        <f t="shared" si="10"/>
        <v>0</v>
      </c>
      <c r="L192" s="168">
        <f t="shared" si="11"/>
        <v>0</v>
      </c>
      <c r="M192" s="55" t="str">
        <f>IF(AND(D192&lt;&gt;'Investissement PEE'!AB195,Synthèse!H192&lt;&gt;'Investissement PEE'!AC195),"Les montants répartis ne correspondent pas aux montants de prime de partage de la valeur et d'abondement dans l'onglet 'Investissement PEE'",IF(D192&lt;&gt;'Investissement PEE'!AB195,"Le montant réparti en prime de partage de la valeur ne correspond pas au montant total de PPV indiqué dans l'onglet 'Investissement PEE'",IF(H192&lt;&gt;'Investissement PEE'!AC195,"Le montant réparti ne correspond pas au montant total d'abondement indiqué dans l'onglet 'PEE'","")))</f>
        <v/>
      </c>
      <c r="N192" s="82" t="str">
        <f>IF(AND(E192&lt;&gt;'Investissement PER'!AB195,Synthèse!I192&lt;&gt;'Investissement PER'!AC195),"Les montants répartis ne correspondent pas aux montants de prime de partage de la valeur et d'abondement dans l'onglet 'Investissement PER'",IF(E192&lt;&gt;'Investissement PER'!AB195,"Le montant réparti en prime de partage de la valeur ne correspond pas au montant total de PPV indiqué dans l'onglet 'Investissement PER'",IF(I192&lt;&gt;'Investissement PER'!AC195,"Le montant réparti ne correspond pas au montant total d'abondement indiqué dans l'onglet 'Investissement PER’","")))</f>
        <v/>
      </c>
    </row>
    <row r="193" spans="1:14" x14ac:dyDescent="0.25">
      <c r="A193" s="56">
        <f>'Investissement PEE'!D196</f>
        <v>0</v>
      </c>
      <c r="B193" s="29">
        <f>'Investissement PEE'!F196</f>
        <v>0</v>
      </c>
      <c r="C193" s="46">
        <f>'Investissement PEE'!H196</f>
        <v>0</v>
      </c>
      <c r="D193" s="54">
        <f>SUM('Investissement PEE'!AF196+'Investissement PEE'!AI196+'Investissement PEE'!AL196+'Investissement PEE'!AO196+'Investissement PEE'!AR196+'Investissement PEE'!AU196+'Investissement PEE'!AX196+'Investissement PEE'!BA196+'Investissement PEE'!BD196+'Investissement PEE'!BG196+'Investissement PEE'!BJ196+'Investissement PEE'!BM196)</f>
        <v>0</v>
      </c>
      <c r="E193" s="47">
        <f>SUM('Investissement PER'!AI196+'Investissement PER'!AL196+'Investissement PER'!AO196+'Investissement PER'!AR197+'Investissement PER'!AU196+'Investissement PER'!AX196+'Investissement PER'!BA196+'Investissement PER'!BD196+'Investissement PER'!BG196+'Investissement PER'!BJ196+'Investissement PER'!BM196+'Investissement PER'!BP196+'Investissement PER'!AF196)</f>
        <v>0</v>
      </c>
      <c r="F193" s="169">
        <f t="shared" si="9"/>
        <v>0</v>
      </c>
      <c r="H193" s="45">
        <f>'Investissement PEE'!AG196+'Investissement PEE'!AJ196+'Investissement PEE'!AM196+'Investissement PEE'!AP196+'Investissement PEE'!AS196+'Investissement PEE'!AV196+'Investissement PEE'!AY196+'Investissement PEE'!BB196+'Investissement PEE'!BE196+'Investissement PEE'!BH196+'Investissement PEE'!BK196+'Investissement PEE'!BN196</f>
        <v>0</v>
      </c>
      <c r="I193" s="48">
        <f>'Investissement PER'!BE196+'Investissement PER'!BB196+'Investissement PER'!AY196+'Investissement PER'!AV196+'Investissement PER'!AS197+'Investissement PER'!AP196+'Investissement PER'!AM196+'Investissement PER'!AJ196+'Investissement PER'!BH196+'Investissement PER'!BK196+'Investissement PER'!BN196+'Investissement PER'!BQ196+'Investissement PER'!AG196</f>
        <v>0</v>
      </c>
      <c r="J193" s="170">
        <f t="shared" si="10"/>
        <v>0</v>
      </c>
      <c r="L193" s="168">
        <f t="shared" si="11"/>
        <v>0</v>
      </c>
      <c r="M193" s="55" t="str">
        <f>IF(AND(D193&lt;&gt;'Investissement PEE'!AB196,Synthèse!H193&lt;&gt;'Investissement PEE'!AC196),"Les montants répartis ne correspondent pas aux montants de prime de partage de la valeur et d'abondement dans l'onglet 'Investissement PEE'",IF(D193&lt;&gt;'Investissement PEE'!AB196,"Le montant réparti en prime de partage de la valeur ne correspond pas au montant total de PPV indiqué dans l'onglet 'Investissement PEE'",IF(H193&lt;&gt;'Investissement PEE'!AC196,"Le montant réparti ne correspond pas au montant total d'abondement indiqué dans l'onglet 'PEE'","")))</f>
        <v/>
      </c>
      <c r="N193" s="82" t="str">
        <f>IF(AND(E193&lt;&gt;'Investissement PER'!AB196,Synthèse!I193&lt;&gt;'Investissement PER'!AC196),"Les montants répartis ne correspondent pas aux montants de prime de partage de la valeur et d'abondement dans l'onglet 'Investissement PER'",IF(E193&lt;&gt;'Investissement PER'!AB196,"Le montant réparti en prime de partage de la valeur ne correspond pas au montant total de PPV indiqué dans l'onglet 'Investissement PER'",IF(I193&lt;&gt;'Investissement PER'!AC196,"Le montant réparti ne correspond pas au montant total d'abondement indiqué dans l'onglet 'Investissement PER’","")))</f>
        <v/>
      </c>
    </row>
    <row r="194" spans="1:14" x14ac:dyDescent="0.25">
      <c r="A194" s="56">
        <f>'Investissement PEE'!D197</f>
        <v>0</v>
      </c>
      <c r="B194" s="29">
        <f>'Investissement PEE'!F197</f>
        <v>0</v>
      </c>
      <c r="C194" s="46">
        <f>'Investissement PEE'!H197</f>
        <v>0</v>
      </c>
      <c r="D194" s="54">
        <f>SUM('Investissement PEE'!AF197+'Investissement PEE'!AI197+'Investissement PEE'!AL197+'Investissement PEE'!AO197+'Investissement PEE'!AR197+'Investissement PEE'!AU197+'Investissement PEE'!AX197+'Investissement PEE'!BA197+'Investissement PEE'!BD197+'Investissement PEE'!BG197+'Investissement PEE'!BJ197+'Investissement PEE'!BM197)</f>
        <v>0</v>
      </c>
      <c r="E194" s="47">
        <f>SUM('Investissement PER'!AI197+'Investissement PER'!AL197+'Investissement PER'!AO197+'Investissement PER'!AR198+'Investissement PER'!AU197+'Investissement PER'!AX197+'Investissement PER'!BA197+'Investissement PER'!BD197+'Investissement PER'!BG197+'Investissement PER'!BJ197+'Investissement PER'!BM197+'Investissement PER'!BP197+'Investissement PER'!AF197)</f>
        <v>0</v>
      </c>
      <c r="F194" s="169">
        <f t="shared" si="9"/>
        <v>0</v>
      </c>
      <c r="H194" s="45">
        <f>'Investissement PEE'!AG197+'Investissement PEE'!AJ197+'Investissement PEE'!AM197+'Investissement PEE'!AP197+'Investissement PEE'!AS197+'Investissement PEE'!AV197+'Investissement PEE'!AY197+'Investissement PEE'!BB197+'Investissement PEE'!BE197+'Investissement PEE'!BH197+'Investissement PEE'!BK197+'Investissement PEE'!BN197</f>
        <v>0</v>
      </c>
      <c r="I194" s="48">
        <f>'Investissement PER'!BE197+'Investissement PER'!BB197+'Investissement PER'!AY197+'Investissement PER'!AV197+'Investissement PER'!AS198+'Investissement PER'!AP197+'Investissement PER'!AM197+'Investissement PER'!AJ197+'Investissement PER'!BH197+'Investissement PER'!BK197+'Investissement PER'!BN197+'Investissement PER'!BQ197+'Investissement PER'!AG197</f>
        <v>0</v>
      </c>
      <c r="J194" s="170">
        <f t="shared" si="10"/>
        <v>0</v>
      </c>
      <c r="L194" s="168">
        <f t="shared" si="11"/>
        <v>0</v>
      </c>
      <c r="M194" s="55" t="str">
        <f>IF(AND(D194&lt;&gt;'Investissement PEE'!AB197,Synthèse!H194&lt;&gt;'Investissement PEE'!AC197),"Les montants répartis ne correspondent pas aux montants de prime de partage de la valeur et d'abondement dans l'onglet 'Investissement PEE'",IF(D194&lt;&gt;'Investissement PEE'!AB197,"Le montant réparti en prime de partage de la valeur ne correspond pas au montant total de PPV indiqué dans l'onglet 'Investissement PEE'",IF(H194&lt;&gt;'Investissement PEE'!AC197,"Le montant réparti ne correspond pas au montant total d'abondement indiqué dans l'onglet 'PEE'","")))</f>
        <v/>
      </c>
      <c r="N194" s="82" t="str">
        <f>IF(AND(E194&lt;&gt;'Investissement PER'!AB197,Synthèse!I194&lt;&gt;'Investissement PER'!AC197),"Les montants répartis ne correspondent pas aux montants de prime de partage de la valeur et d'abondement dans l'onglet 'Investissement PER'",IF(E194&lt;&gt;'Investissement PER'!AB197,"Le montant réparti en prime de partage de la valeur ne correspond pas au montant total de PPV indiqué dans l'onglet 'Investissement PER'",IF(I194&lt;&gt;'Investissement PER'!AC197,"Le montant réparti ne correspond pas au montant total d'abondement indiqué dans l'onglet 'Investissement PER’","")))</f>
        <v/>
      </c>
    </row>
    <row r="195" spans="1:14" x14ac:dyDescent="0.25">
      <c r="A195" s="56">
        <f>'Investissement PEE'!D198</f>
        <v>0</v>
      </c>
      <c r="B195" s="29">
        <f>'Investissement PEE'!F198</f>
        <v>0</v>
      </c>
      <c r="C195" s="46">
        <f>'Investissement PEE'!H198</f>
        <v>0</v>
      </c>
      <c r="D195" s="54">
        <f>SUM('Investissement PEE'!AF198+'Investissement PEE'!AI198+'Investissement PEE'!AL198+'Investissement PEE'!AO198+'Investissement PEE'!AR198+'Investissement PEE'!AU198+'Investissement PEE'!AX198+'Investissement PEE'!BA198+'Investissement PEE'!BD198+'Investissement PEE'!BG198+'Investissement PEE'!BJ198+'Investissement PEE'!BM198)</f>
        <v>0</v>
      </c>
      <c r="E195" s="47">
        <f>SUM('Investissement PER'!AI198+'Investissement PER'!AL198+'Investissement PER'!AO198+'Investissement PER'!AR199+'Investissement PER'!AU198+'Investissement PER'!AX198+'Investissement PER'!BA198+'Investissement PER'!BD198+'Investissement PER'!BG198+'Investissement PER'!BJ198+'Investissement PER'!BM198+'Investissement PER'!BP198+'Investissement PER'!AF198)</f>
        <v>0</v>
      </c>
      <c r="F195" s="169">
        <f t="shared" si="9"/>
        <v>0</v>
      </c>
      <c r="H195" s="45">
        <f>'Investissement PEE'!AG198+'Investissement PEE'!AJ198+'Investissement PEE'!AM198+'Investissement PEE'!AP198+'Investissement PEE'!AS198+'Investissement PEE'!AV198+'Investissement PEE'!AY198+'Investissement PEE'!BB198+'Investissement PEE'!BE198+'Investissement PEE'!BH198+'Investissement PEE'!BK198+'Investissement PEE'!BN198</f>
        <v>0</v>
      </c>
      <c r="I195" s="48">
        <f>'Investissement PER'!BE198+'Investissement PER'!BB198+'Investissement PER'!AY198+'Investissement PER'!AV198+'Investissement PER'!AS199+'Investissement PER'!AP198+'Investissement PER'!AM198+'Investissement PER'!AJ198+'Investissement PER'!BH198+'Investissement PER'!BK198+'Investissement PER'!BN198+'Investissement PER'!BQ198+'Investissement PER'!AG198</f>
        <v>0</v>
      </c>
      <c r="J195" s="170">
        <f t="shared" si="10"/>
        <v>0</v>
      </c>
      <c r="L195" s="168">
        <f t="shared" si="11"/>
        <v>0</v>
      </c>
      <c r="M195" s="55" t="str">
        <f>IF(AND(D195&lt;&gt;'Investissement PEE'!AB198,Synthèse!H195&lt;&gt;'Investissement PEE'!AC198),"Les montants répartis ne correspondent pas aux montants de prime de partage de la valeur et d'abondement dans l'onglet 'Investissement PEE'",IF(D195&lt;&gt;'Investissement PEE'!AB198,"Le montant réparti en prime de partage de la valeur ne correspond pas au montant total de PPV indiqué dans l'onglet 'Investissement PEE'",IF(H195&lt;&gt;'Investissement PEE'!AC198,"Le montant réparti ne correspond pas au montant total d'abondement indiqué dans l'onglet 'PEE'","")))</f>
        <v/>
      </c>
      <c r="N195" s="82" t="str">
        <f>IF(AND(E195&lt;&gt;'Investissement PER'!AB198,Synthèse!I195&lt;&gt;'Investissement PER'!AC198),"Les montants répartis ne correspondent pas aux montants de prime de partage de la valeur et d'abondement dans l'onglet 'Investissement PER'",IF(E195&lt;&gt;'Investissement PER'!AB198,"Le montant réparti en prime de partage de la valeur ne correspond pas au montant total de PPV indiqué dans l'onglet 'Investissement PER'",IF(I195&lt;&gt;'Investissement PER'!AC198,"Le montant réparti ne correspond pas au montant total d'abondement indiqué dans l'onglet 'Investissement PER’","")))</f>
        <v/>
      </c>
    </row>
    <row r="196" spans="1:14" x14ac:dyDescent="0.25">
      <c r="A196" s="56">
        <f>'Investissement PEE'!D199</f>
        <v>0</v>
      </c>
      <c r="B196" s="29">
        <f>'Investissement PEE'!F199</f>
        <v>0</v>
      </c>
      <c r="C196" s="46">
        <f>'Investissement PEE'!H199</f>
        <v>0</v>
      </c>
      <c r="D196" s="54">
        <f>SUM('Investissement PEE'!AF199+'Investissement PEE'!AI199+'Investissement PEE'!AL199+'Investissement PEE'!AO199+'Investissement PEE'!AR199+'Investissement PEE'!AU199+'Investissement PEE'!AX199+'Investissement PEE'!BA199+'Investissement PEE'!BD199+'Investissement PEE'!BG199+'Investissement PEE'!BJ199+'Investissement PEE'!BM199)</f>
        <v>0</v>
      </c>
      <c r="E196" s="47">
        <f>SUM('Investissement PER'!AI199+'Investissement PER'!AL199+'Investissement PER'!AO199+'Investissement PER'!AR200+'Investissement PER'!AU199+'Investissement PER'!AX199+'Investissement PER'!BA199+'Investissement PER'!BD199+'Investissement PER'!BG199+'Investissement PER'!BJ199+'Investissement PER'!BM199+'Investissement PER'!BP199+'Investissement PER'!AF199)</f>
        <v>0</v>
      </c>
      <c r="F196" s="169">
        <f t="shared" si="9"/>
        <v>0</v>
      </c>
      <c r="H196" s="45">
        <f>'Investissement PEE'!AG199+'Investissement PEE'!AJ199+'Investissement PEE'!AM199+'Investissement PEE'!AP199+'Investissement PEE'!AS199+'Investissement PEE'!AV199+'Investissement PEE'!AY199+'Investissement PEE'!BB199+'Investissement PEE'!BE199+'Investissement PEE'!BH199+'Investissement PEE'!BK199+'Investissement PEE'!BN199</f>
        <v>0</v>
      </c>
      <c r="I196" s="48">
        <f>'Investissement PER'!BE199+'Investissement PER'!BB199+'Investissement PER'!AY199+'Investissement PER'!AV199+'Investissement PER'!AS200+'Investissement PER'!AP199+'Investissement PER'!AM199+'Investissement PER'!AJ199+'Investissement PER'!BH199+'Investissement PER'!BK199+'Investissement PER'!BN199+'Investissement PER'!BQ199+'Investissement PER'!AG199</f>
        <v>0</v>
      </c>
      <c r="J196" s="170">
        <f t="shared" si="10"/>
        <v>0</v>
      </c>
      <c r="L196" s="168">
        <f t="shared" si="11"/>
        <v>0</v>
      </c>
      <c r="M196" s="55" t="str">
        <f>IF(AND(D196&lt;&gt;'Investissement PEE'!AB199,Synthèse!H196&lt;&gt;'Investissement PEE'!AC199),"Les montants répartis ne correspondent pas aux montants de prime de partage de la valeur et d'abondement dans l'onglet 'Investissement PEE'",IF(D196&lt;&gt;'Investissement PEE'!AB199,"Le montant réparti en prime de partage de la valeur ne correspond pas au montant total de PPV indiqué dans l'onglet 'Investissement PEE'",IF(H196&lt;&gt;'Investissement PEE'!AC199,"Le montant réparti ne correspond pas au montant total d'abondement indiqué dans l'onglet 'PEE'","")))</f>
        <v/>
      </c>
      <c r="N196" s="82" t="str">
        <f>IF(AND(E196&lt;&gt;'Investissement PER'!AB199,Synthèse!I196&lt;&gt;'Investissement PER'!AC199),"Les montants répartis ne correspondent pas aux montants de prime de partage de la valeur et d'abondement dans l'onglet 'Investissement PER'",IF(E196&lt;&gt;'Investissement PER'!AB199,"Le montant réparti en prime de partage de la valeur ne correspond pas au montant total de PPV indiqué dans l'onglet 'Investissement PER'",IF(I196&lt;&gt;'Investissement PER'!AC199,"Le montant réparti ne correspond pas au montant total d'abondement indiqué dans l'onglet 'Investissement PER’","")))</f>
        <v/>
      </c>
    </row>
    <row r="197" spans="1:14" x14ac:dyDescent="0.25">
      <c r="A197" s="56">
        <f>'Investissement PEE'!D200</f>
        <v>0</v>
      </c>
      <c r="B197" s="29">
        <f>'Investissement PEE'!F200</f>
        <v>0</v>
      </c>
      <c r="C197" s="46">
        <f>'Investissement PEE'!H200</f>
        <v>0</v>
      </c>
      <c r="D197" s="54">
        <f>SUM('Investissement PEE'!AF200+'Investissement PEE'!AI200+'Investissement PEE'!AL200+'Investissement PEE'!AO200+'Investissement PEE'!AR200+'Investissement PEE'!AU200+'Investissement PEE'!AX200+'Investissement PEE'!BA200+'Investissement PEE'!BD200+'Investissement PEE'!BG200+'Investissement PEE'!BJ200+'Investissement PEE'!BM200)</f>
        <v>0</v>
      </c>
      <c r="E197" s="47">
        <f>SUM('Investissement PER'!AI200+'Investissement PER'!AL200+'Investissement PER'!AO200+'Investissement PER'!AR201+'Investissement PER'!AU200+'Investissement PER'!AX200+'Investissement PER'!BA200+'Investissement PER'!BD200+'Investissement PER'!BG200+'Investissement PER'!BJ200+'Investissement PER'!BM200+'Investissement PER'!BP200+'Investissement PER'!AF200)</f>
        <v>0</v>
      </c>
      <c r="F197" s="169">
        <f t="shared" si="9"/>
        <v>0</v>
      </c>
      <c r="H197" s="45">
        <f>'Investissement PEE'!AG200+'Investissement PEE'!AJ200+'Investissement PEE'!AM200+'Investissement PEE'!AP200+'Investissement PEE'!AS200+'Investissement PEE'!AV200+'Investissement PEE'!AY200+'Investissement PEE'!BB200+'Investissement PEE'!BE200+'Investissement PEE'!BH200+'Investissement PEE'!BK200+'Investissement PEE'!BN200</f>
        <v>0</v>
      </c>
      <c r="I197" s="48">
        <f>'Investissement PER'!BE200+'Investissement PER'!BB200+'Investissement PER'!AY200+'Investissement PER'!AV200+'Investissement PER'!AS201+'Investissement PER'!AP200+'Investissement PER'!AM200+'Investissement PER'!AJ200+'Investissement PER'!BH200+'Investissement PER'!BK200+'Investissement PER'!BN200+'Investissement PER'!BQ200+'Investissement PER'!AG200</f>
        <v>0</v>
      </c>
      <c r="J197" s="170">
        <f t="shared" si="10"/>
        <v>0</v>
      </c>
      <c r="L197" s="168">
        <f t="shared" si="11"/>
        <v>0</v>
      </c>
      <c r="M197" s="55" t="str">
        <f>IF(AND(D197&lt;&gt;'Investissement PEE'!AB200,Synthèse!H197&lt;&gt;'Investissement PEE'!AC200),"Les montants répartis ne correspondent pas aux montants de prime de partage de la valeur et d'abondement dans l'onglet 'Investissement PEE'",IF(D197&lt;&gt;'Investissement PEE'!AB200,"Le montant réparti en prime de partage de la valeur ne correspond pas au montant total de PPV indiqué dans l'onglet 'Investissement PEE'",IF(H197&lt;&gt;'Investissement PEE'!AC200,"Le montant réparti ne correspond pas au montant total d'abondement indiqué dans l'onglet 'PEE'","")))</f>
        <v/>
      </c>
      <c r="N197" s="82" t="str">
        <f>IF(AND(E197&lt;&gt;'Investissement PER'!AB200,Synthèse!I197&lt;&gt;'Investissement PER'!AC200),"Les montants répartis ne correspondent pas aux montants de prime de partage de la valeur et d'abondement dans l'onglet 'Investissement PER'",IF(E197&lt;&gt;'Investissement PER'!AB200,"Le montant réparti en prime de partage de la valeur ne correspond pas au montant total de PPV indiqué dans l'onglet 'Investissement PER'",IF(I197&lt;&gt;'Investissement PER'!AC200,"Le montant réparti ne correspond pas au montant total d'abondement indiqué dans l'onglet 'Investissement PER’","")))</f>
        <v/>
      </c>
    </row>
    <row r="198" spans="1:14" x14ac:dyDescent="0.25">
      <c r="A198" s="56">
        <f>'Investissement PEE'!D201</f>
        <v>0</v>
      </c>
      <c r="B198" s="29">
        <f>'Investissement PEE'!F201</f>
        <v>0</v>
      </c>
      <c r="C198" s="46">
        <f>'Investissement PEE'!H201</f>
        <v>0</v>
      </c>
      <c r="D198" s="54">
        <f>SUM('Investissement PEE'!AF201+'Investissement PEE'!AI201+'Investissement PEE'!AL201+'Investissement PEE'!AO201+'Investissement PEE'!AR201+'Investissement PEE'!AU201+'Investissement PEE'!AX201+'Investissement PEE'!BA201+'Investissement PEE'!BD201+'Investissement PEE'!BG201+'Investissement PEE'!BJ201+'Investissement PEE'!BM201)</f>
        <v>0</v>
      </c>
      <c r="E198" s="47">
        <f>SUM('Investissement PER'!AI201+'Investissement PER'!AL201+'Investissement PER'!AO201+'Investissement PER'!AR202+'Investissement PER'!AU201+'Investissement PER'!AX201+'Investissement PER'!BA201+'Investissement PER'!BD201+'Investissement PER'!BG201+'Investissement PER'!BJ201+'Investissement PER'!BM201+'Investissement PER'!BP201+'Investissement PER'!AF201)</f>
        <v>0</v>
      </c>
      <c r="F198" s="169">
        <f t="shared" si="9"/>
        <v>0</v>
      </c>
      <c r="H198" s="45">
        <f>'Investissement PEE'!AG201+'Investissement PEE'!AJ201+'Investissement PEE'!AM201+'Investissement PEE'!AP201+'Investissement PEE'!AS201+'Investissement PEE'!AV201+'Investissement PEE'!AY201+'Investissement PEE'!BB201+'Investissement PEE'!BE201+'Investissement PEE'!BH201+'Investissement PEE'!BK201+'Investissement PEE'!BN201</f>
        <v>0</v>
      </c>
      <c r="I198" s="48">
        <f>'Investissement PER'!BE201+'Investissement PER'!BB201+'Investissement PER'!AY201+'Investissement PER'!AV201+'Investissement PER'!AS202+'Investissement PER'!AP201+'Investissement PER'!AM201+'Investissement PER'!AJ201+'Investissement PER'!BH201+'Investissement PER'!BK201+'Investissement PER'!BN201+'Investissement PER'!BQ201+'Investissement PER'!AG201</f>
        <v>0</v>
      </c>
      <c r="J198" s="170">
        <f t="shared" si="10"/>
        <v>0</v>
      </c>
      <c r="L198" s="168">
        <f t="shared" si="11"/>
        <v>0</v>
      </c>
      <c r="M198" s="55" t="str">
        <f>IF(AND(D198&lt;&gt;'Investissement PEE'!AB201,Synthèse!H198&lt;&gt;'Investissement PEE'!AC201),"Les montants répartis ne correspondent pas aux montants de prime de partage de la valeur et d'abondement dans l'onglet 'Investissement PEE'",IF(D198&lt;&gt;'Investissement PEE'!AB201,"Le montant réparti en prime de partage de la valeur ne correspond pas au montant total de PPV indiqué dans l'onglet 'Investissement PEE'",IF(H198&lt;&gt;'Investissement PEE'!AC201,"Le montant réparti ne correspond pas au montant total d'abondement indiqué dans l'onglet 'PEE'","")))</f>
        <v/>
      </c>
      <c r="N198" s="82" t="str">
        <f>IF(AND(E198&lt;&gt;'Investissement PER'!AB201,Synthèse!I198&lt;&gt;'Investissement PER'!AC201),"Les montants répartis ne correspondent pas aux montants de prime de partage de la valeur et d'abondement dans l'onglet 'Investissement PER'",IF(E198&lt;&gt;'Investissement PER'!AB201,"Le montant réparti en prime de partage de la valeur ne correspond pas au montant total de PPV indiqué dans l'onglet 'Investissement PER'",IF(I198&lt;&gt;'Investissement PER'!AC201,"Le montant réparti ne correspond pas au montant total d'abondement indiqué dans l'onglet 'Investissement PER’","")))</f>
        <v/>
      </c>
    </row>
    <row r="199" spans="1:14" x14ac:dyDescent="0.25">
      <c r="A199" s="56">
        <f>'Investissement PEE'!D202</f>
        <v>0</v>
      </c>
      <c r="B199" s="29">
        <f>'Investissement PEE'!F202</f>
        <v>0</v>
      </c>
      <c r="C199" s="46">
        <f>'Investissement PEE'!H202</f>
        <v>0</v>
      </c>
      <c r="D199" s="54">
        <f>SUM('Investissement PEE'!AF202+'Investissement PEE'!AI202+'Investissement PEE'!AL202+'Investissement PEE'!AO202+'Investissement PEE'!AR202+'Investissement PEE'!AU202+'Investissement PEE'!AX202+'Investissement PEE'!BA202+'Investissement PEE'!BD202+'Investissement PEE'!BG202+'Investissement PEE'!BJ202+'Investissement PEE'!BM202)</f>
        <v>0</v>
      </c>
      <c r="E199" s="47">
        <f>SUM('Investissement PER'!AI202+'Investissement PER'!AL202+'Investissement PER'!AO202+'Investissement PER'!AR203+'Investissement PER'!AU202+'Investissement PER'!AX202+'Investissement PER'!BA202+'Investissement PER'!BD202+'Investissement PER'!BG202+'Investissement PER'!BJ202+'Investissement PER'!BM202+'Investissement PER'!BP202+'Investissement PER'!AF202)</f>
        <v>0</v>
      </c>
      <c r="F199" s="169">
        <f t="shared" si="9"/>
        <v>0</v>
      </c>
      <c r="H199" s="45">
        <f>'Investissement PEE'!AG202+'Investissement PEE'!AJ202+'Investissement PEE'!AM202+'Investissement PEE'!AP202+'Investissement PEE'!AS202+'Investissement PEE'!AV202+'Investissement PEE'!AY202+'Investissement PEE'!BB202+'Investissement PEE'!BE202+'Investissement PEE'!BH202+'Investissement PEE'!BK202+'Investissement PEE'!BN202</f>
        <v>0</v>
      </c>
      <c r="I199" s="48">
        <f>'Investissement PER'!BE202+'Investissement PER'!BB202+'Investissement PER'!AY202+'Investissement PER'!AV202+'Investissement PER'!AS203+'Investissement PER'!AP202+'Investissement PER'!AM202+'Investissement PER'!AJ202+'Investissement PER'!BH202+'Investissement PER'!BK202+'Investissement PER'!BN202+'Investissement PER'!BQ202+'Investissement PER'!AG202</f>
        <v>0</v>
      </c>
      <c r="J199" s="170">
        <f t="shared" si="10"/>
        <v>0</v>
      </c>
      <c r="L199" s="168">
        <f t="shared" si="11"/>
        <v>0</v>
      </c>
      <c r="M199" s="55" t="str">
        <f>IF(AND(D199&lt;&gt;'Investissement PEE'!AB202,Synthèse!H199&lt;&gt;'Investissement PEE'!AC202),"Les montants répartis ne correspondent pas aux montants de prime de partage de la valeur et d'abondement dans l'onglet 'Investissement PEE'",IF(D199&lt;&gt;'Investissement PEE'!AB202,"Le montant réparti en prime de partage de la valeur ne correspond pas au montant total de PPV indiqué dans l'onglet 'Investissement PEE'",IF(H199&lt;&gt;'Investissement PEE'!AC202,"Le montant réparti ne correspond pas au montant total d'abondement indiqué dans l'onglet 'PEE'","")))</f>
        <v/>
      </c>
      <c r="N199" s="82" t="str">
        <f>IF(AND(E199&lt;&gt;'Investissement PER'!AB202,Synthèse!I199&lt;&gt;'Investissement PER'!AC202),"Les montants répartis ne correspondent pas aux montants de prime de partage de la valeur et d'abondement dans l'onglet 'Investissement PER'",IF(E199&lt;&gt;'Investissement PER'!AB202,"Le montant réparti en prime de partage de la valeur ne correspond pas au montant total de PPV indiqué dans l'onglet 'Investissement PER'",IF(I199&lt;&gt;'Investissement PER'!AC202,"Le montant réparti ne correspond pas au montant total d'abondement indiqué dans l'onglet 'Investissement PER’","")))</f>
        <v/>
      </c>
    </row>
    <row r="200" spans="1:14" x14ac:dyDescent="0.25">
      <c r="A200" s="56">
        <f>'Investissement PEE'!D203</f>
        <v>0</v>
      </c>
      <c r="B200" s="29">
        <f>'Investissement PEE'!F203</f>
        <v>0</v>
      </c>
      <c r="C200" s="46">
        <f>'Investissement PEE'!H203</f>
        <v>0</v>
      </c>
      <c r="D200" s="54">
        <f>SUM('Investissement PEE'!AF203+'Investissement PEE'!AI203+'Investissement PEE'!AL203+'Investissement PEE'!AO203+'Investissement PEE'!AR203+'Investissement PEE'!AU203+'Investissement PEE'!AX203+'Investissement PEE'!BA203+'Investissement PEE'!BD203+'Investissement PEE'!BG203+'Investissement PEE'!BJ203+'Investissement PEE'!BM203)</f>
        <v>0</v>
      </c>
      <c r="E200" s="47">
        <f>SUM('Investissement PER'!AI203+'Investissement PER'!AL203+'Investissement PER'!AO203+'Investissement PER'!AR204+'Investissement PER'!AU203+'Investissement PER'!AX203+'Investissement PER'!BA203+'Investissement PER'!BD203+'Investissement PER'!BG203+'Investissement PER'!BJ203+'Investissement PER'!BM203+'Investissement PER'!BP203+'Investissement PER'!AF203)</f>
        <v>0</v>
      </c>
      <c r="F200" s="169">
        <f t="shared" si="9"/>
        <v>0</v>
      </c>
      <c r="H200" s="45">
        <f>'Investissement PEE'!AG203+'Investissement PEE'!AJ203+'Investissement PEE'!AM203+'Investissement PEE'!AP203+'Investissement PEE'!AS203+'Investissement PEE'!AV203+'Investissement PEE'!AY203+'Investissement PEE'!BB203+'Investissement PEE'!BE203+'Investissement PEE'!BH203+'Investissement PEE'!BK203+'Investissement PEE'!BN203</f>
        <v>0</v>
      </c>
      <c r="I200" s="48">
        <f>'Investissement PER'!BE203+'Investissement PER'!BB203+'Investissement PER'!AY203+'Investissement PER'!AV203+'Investissement PER'!AS204+'Investissement PER'!AP203+'Investissement PER'!AM203+'Investissement PER'!AJ203+'Investissement PER'!BH203+'Investissement PER'!BK203+'Investissement PER'!BN203+'Investissement PER'!BQ203+'Investissement PER'!AG203</f>
        <v>0</v>
      </c>
      <c r="J200" s="170">
        <f t="shared" si="10"/>
        <v>0</v>
      </c>
      <c r="L200" s="168">
        <f t="shared" si="11"/>
        <v>0</v>
      </c>
      <c r="M200" s="55" t="str">
        <f>IF(AND(D200&lt;&gt;'Investissement PEE'!AB203,Synthèse!H200&lt;&gt;'Investissement PEE'!AC203),"Les montants répartis ne correspondent pas aux montants de prime de partage de la valeur et d'abondement dans l'onglet 'Investissement PEE'",IF(D200&lt;&gt;'Investissement PEE'!AB203,"Le montant réparti en prime de partage de la valeur ne correspond pas au montant total de PPV indiqué dans l'onglet 'Investissement PEE'",IF(H200&lt;&gt;'Investissement PEE'!AC203,"Le montant réparti ne correspond pas au montant total d'abondement indiqué dans l'onglet 'PEE'","")))</f>
        <v/>
      </c>
      <c r="N200" s="82" t="str">
        <f>IF(AND(E200&lt;&gt;'Investissement PER'!AB203,Synthèse!I200&lt;&gt;'Investissement PER'!AC203),"Les montants répartis ne correspondent pas aux montants de prime de partage de la valeur et d'abondement dans l'onglet 'Investissement PER'",IF(E200&lt;&gt;'Investissement PER'!AB203,"Le montant réparti en prime de partage de la valeur ne correspond pas au montant total de PPV indiqué dans l'onglet 'Investissement PER'",IF(I200&lt;&gt;'Investissement PER'!AC203,"Le montant réparti ne correspond pas au montant total d'abondement indiqué dans l'onglet 'Investissement PER’","")))</f>
        <v/>
      </c>
    </row>
    <row r="201" spans="1:14" x14ac:dyDescent="0.25">
      <c r="A201" s="56">
        <f>'Investissement PEE'!D204</f>
        <v>0</v>
      </c>
      <c r="B201" s="29">
        <f>'Investissement PEE'!F204</f>
        <v>0</v>
      </c>
      <c r="C201" s="46">
        <f>'Investissement PEE'!H204</f>
        <v>0</v>
      </c>
      <c r="D201" s="54">
        <f>SUM('Investissement PEE'!AF204+'Investissement PEE'!AI204+'Investissement PEE'!AL204+'Investissement PEE'!AO204+'Investissement PEE'!AR204+'Investissement PEE'!AU204+'Investissement PEE'!AX204+'Investissement PEE'!BA204+'Investissement PEE'!BD204+'Investissement PEE'!BG204+'Investissement PEE'!BJ204+'Investissement PEE'!BM204)</f>
        <v>0</v>
      </c>
      <c r="E201" s="47">
        <f>SUM('Investissement PER'!AI204+'Investissement PER'!AL204+'Investissement PER'!AO204+'Investissement PER'!AR205+'Investissement PER'!AU204+'Investissement PER'!AX204+'Investissement PER'!BA204+'Investissement PER'!BD204+'Investissement PER'!BG204+'Investissement PER'!BJ204+'Investissement PER'!BM204+'Investissement PER'!BP204+'Investissement PER'!AF204)</f>
        <v>0</v>
      </c>
      <c r="F201" s="169">
        <f t="shared" si="9"/>
        <v>0</v>
      </c>
      <c r="H201" s="45">
        <f>'Investissement PEE'!AG204+'Investissement PEE'!AJ204+'Investissement PEE'!AM204+'Investissement PEE'!AP204+'Investissement PEE'!AS204+'Investissement PEE'!AV204+'Investissement PEE'!AY204+'Investissement PEE'!BB204+'Investissement PEE'!BE204+'Investissement PEE'!BH204+'Investissement PEE'!BK204+'Investissement PEE'!BN204</f>
        <v>0</v>
      </c>
      <c r="I201" s="48">
        <f>'Investissement PER'!BE204+'Investissement PER'!BB204+'Investissement PER'!AY204+'Investissement PER'!AV204+'Investissement PER'!AS205+'Investissement PER'!AP204+'Investissement PER'!AM204+'Investissement PER'!AJ204+'Investissement PER'!BH204+'Investissement PER'!BK204+'Investissement PER'!BN204+'Investissement PER'!BQ204+'Investissement PER'!AG204</f>
        <v>0</v>
      </c>
      <c r="J201" s="170">
        <f t="shared" si="10"/>
        <v>0</v>
      </c>
      <c r="L201" s="168">
        <f t="shared" si="11"/>
        <v>0</v>
      </c>
      <c r="M201" s="55" t="str">
        <f>IF(AND(D201&lt;&gt;'Investissement PEE'!AB204,Synthèse!H201&lt;&gt;'Investissement PEE'!AC204),"Les montants répartis ne correspondent pas aux montants de prime de partage de la valeur et d'abondement dans l'onglet 'Investissement PEE'",IF(D201&lt;&gt;'Investissement PEE'!AB204,"Le montant réparti en prime de partage de la valeur ne correspond pas au montant total de PPV indiqué dans l'onglet 'Investissement PEE'",IF(H201&lt;&gt;'Investissement PEE'!AC204,"Le montant réparti ne correspond pas au montant total d'abondement indiqué dans l'onglet 'PEE'","")))</f>
        <v/>
      </c>
      <c r="N201" s="82" t="str">
        <f>IF(AND(E201&lt;&gt;'Investissement PER'!AB204,Synthèse!I201&lt;&gt;'Investissement PER'!AC204),"Les montants répartis ne correspondent pas aux montants de prime de partage de la valeur et d'abondement dans l'onglet 'Investissement PER'",IF(E201&lt;&gt;'Investissement PER'!AB204,"Le montant réparti en prime de partage de la valeur ne correspond pas au montant total de PPV indiqué dans l'onglet 'Investissement PER'",IF(I201&lt;&gt;'Investissement PER'!AC204,"Le montant réparti ne correspond pas au montant total d'abondement indiqué dans l'onglet 'Investissement PER’","")))</f>
        <v/>
      </c>
    </row>
    <row r="202" spans="1:14" x14ac:dyDescent="0.25">
      <c r="A202" s="56">
        <f>'Investissement PEE'!D205</f>
        <v>0</v>
      </c>
      <c r="B202" s="29">
        <f>'Investissement PEE'!F205</f>
        <v>0</v>
      </c>
      <c r="C202" s="46">
        <f>'Investissement PEE'!H205</f>
        <v>0</v>
      </c>
      <c r="D202" s="54">
        <f>SUM('Investissement PEE'!AF205+'Investissement PEE'!AI205+'Investissement PEE'!AL205+'Investissement PEE'!AO205+'Investissement PEE'!AR205+'Investissement PEE'!AU205+'Investissement PEE'!AX205+'Investissement PEE'!BA205+'Investissement PEE'!BD205+'Investissement PEE'!BG205+'Investissement PEE'!BJ205+'Investissement PEE'!BM205)</f>
        <v>0</v>
      </c>
      <c r="E202" s="47">
        <f>SUM('Investissement PER'!AI205+'Investissement PER'!AL205+'Investissement PER'!AO205+'Investissement PER'!AR206+'Investissement PER'!AU205+'Investissement PER'!AX205+'Investissement PER'!BA205+'Investissement PER'!BD205+'Investissement PER'!BG205+'Investissement PER'!BJ205+'Investissement PER'!BM205+'Investissement PER'!BP205+'Investissement PER'!AF205)</f>
        <v>0</v>
      </c>
      <c r="F202" s="169">
        <f t="shared" si="9"/>
        <v>0</v>
      </c>
      <c r="H202" s="45">
        <f>'Investissement PEE'!AG205+'Investissement PEE'!AJ205+'Investissement PEE'!AM205+'Investissement PEE'!AP205+'Investissement PEE'!AS205+'Investissement PEE'!AV205+'Investissement PEE'!AY205+'Investissement PEE'!BB205+'Investissement PEE'!BE205+'Investissement PEE'!BH205+'Investissement PEE'!BK205+'Investissement PEE'!BN205</f>
        <v>0</v>
      </c>
      <c r="I202" s="48">
        <f>'Investissement PER'!BE205+'Investissement PER'!BB205+'Investissement PER'!AY205+'Investissement PER'!AV205+'Investissement PER'!AS206+'Investissement PER'!AP205+'Investissement PER'!AM205+'Investissement PER'!AJ205+'Investissement PER'!BH205+'Investissement PER'!BK205+'Investissement PER'!BN205+'Investissement PER'!BQ205+'Investissement PER'!AG205</f>
        <v>0</v>
      </c>
      <c r="J202" s="170">
        <f t="shared" si="10"/>
        <v>0</v>
      </c>
      <c r="L202" s="168">
        <f t="shared" si="11"/>
        <v>0</v>
      </c>
      <c r="M202" s="55" t="str">
        <f>IF(AND(D202&lt;&gt;'Investissement PEE'!AB205,Synthèse!H202&lt;&gt;'Investissement PEE'!AC205),"Les montants répartis ne correspondent pas aux montants de prime de partage de la valeur et d'abondement dans l'onglet 'Investissement PEE'",IF(D202&lt;&gt;'Investissement PEE'!AB205,"Le montant réparti en prime de partage de la valeur ne correspond pas au montant total de PPV indiqué dans l'onglet 'Investissement PEE'",IF(H202&lt;&gt;'Investissement PEE'!AC205,"Le montant réparti ne correspond pas au montant total d'abondement indiqué dans l'onglet 'PEE'","")))</f>
        <v/>
      </c>
      <c r="N202" s="82" t="str">
        <f>IF(AND(E202&lt;&gt;'Investissement PER'!AB205,Synthèse!I202&lt;&gt;'Investissement PER'!AC205),"Les montants répartis ne correspondent pas aux montants de prime de partage de la valeur et d'abondement dans l'onglet 'Investissement PER'",IF(E202&lt;&gt;'Investissement PER'!AB205,"Le montant réparti en prime de partage de la valeur ne correspond pas au montant total de PPV indiqué dans l'onglet 'Investissement PER'",IF(I202&lt;&gt;'Investissement PER'!AC205,"Le montant réparti ne correspond pas au montant total d'abondement indiqué dans l'onglet 'Investissement PER’","")))</f>
        <v/>
      </c>
    </row>
    <row r="203" spans="1:14" x14ac:dyDescent="0.25">
      <c r="A203" s="56">
        <f>'Investissement PEE'!D206</f>
        <v>0</v>
      </c>
      <c r="B203" s="29">
        <f>'Investissement PEE'!F206</f>
        <v>0</v>
      </c>
      <c r="C203" s="46">
        <f>'Investissement PEE'!H206</f>
        <v>0</v>
      </c>
      <c r="D203" s="54">
        <f>SUM('Investissement PEE'!AF206+'Investissement PEE'!AI206+'Investissement PEE'!AL206+'Investissement PEE'!AO206+'Investissement PEE'!AR206+'Investissement PEE'!AU206+'Investissement PEE'!AX206+'Investissement PEE'!BA206+'Investissement PEE'!BD206+'Investissement PEE'!BG206+'Investissement PEE'!BJ206+'Investissement PEE'!BM206)</f>
        <v>0</v>
      </c>
      <c r="E203" s="47">
        <f>SUM('Investissement PER'!AI206+'Investissement PER'!AL206+'Investissement PER'!AO206+'Investissement PER'!AR207+'Investissement PER'!AU206+'Investissement PER'!AX206+'Investissement PER'!BA206+'Investissement PER'!BD206+'Investissement PER'!BG206+'Investissement PER'!BJ206+'Investissement PER'!BM206+'Investissement PER'!BP206+'Investissement PER'!AF206)</f>
        <v>0</v>
      </c>
      <c r="F203" s="169">
        <f t="shared" si="9"/>
        <v>0</v>
      </c>
      <c r="H203" s="45">
        <f>'Investissement PEE'!AG206+'Investissement PEE'!AJ206+'Investissement PEE'!AM206+'Investissement PEE'!AP206+'Investissement PEE'!AS206+'Investissement PEE'!AV206+'Investissement PEE'!AY206+'Investissement PEE'!BB206+'Investissement PEE'!BE206+'Investissement PEE'!BH206+'Investissement PEE'!BK206+'Investissement PEE'!BN206</f>
        <v>0</v>
      </c>
      <c r="I203" s="48">
        <f>'Investissement PER'!BE206+'Investissement PER'!BB206+'Investissement PER'!AY206+'Investissement PER'!AV206+'Investissement PER'!AS207+'Investissement PER'!AP206+'Investissement PER'!AM206+'Investissement PER'!AJ206+'Investissement PER'!BH206+'Investissement PER'!BK206+'Investissement PER'!BN206+'Investissement PER'!BQ206+'Investissement PER'!AG206</f>
        <v>0</v>
      </c>
      <c r="J203" s="170">
        <f t="shared" si="10"/>
        <v>0</v>
      </c>
      <c r="L203" s="168">
        <f t="shared" si="11"/>
        <v>0</v>
      </c>
      <c r="M203" s="55" t="str">
        <f>IF(AND(D203&lt;&gt;'Investissement PEE'!AB206,Synthèse!H203&lt;&gt;'Investissement PEE'!AC206),"Les montants répartis ne correspondent pas aux montants de prime de partage de la valeur et d'abondement dans l'onglet 'Investissement PEE'",IF(D203&lt;&gt;'Investissement PEE'!AB206,"Le montant réparti en prime de partage de la valeur ne correspond pas au montant total de PPV indiqué dans l'onglet 'Investissement PEE'",IF(H203&lt;&gt;'Investissement PEE'!AC206,"Le montant réparti ne correspond pas au montant total d'abondement indiqué dans l'onglet 'PEE'","")))</f>
        <v/>
      </c>
      <c r="N203" s="82" t="str">
        <f>IF(AND(E203&lt;&gt;'Investissement PER'!AB206,Synthèse!I203&lt;&gt;'Investissement PER'!AC206),"Les montants répartis ne correspondent pas aux montants de prime de partage de la valeur et d'abondement dans l'onglet 'Investissement PER'",IF(E203&lt;&gt;'Investissement PER'!AB206,"Le montant réparti en prime de partage de la valeur ne correspond pas au montant total de PPV indiqué dans l'onglet 'Investissement PER'",IF(I203&lt;&gt;'Investissement PER'!AC206,"Le montant réparti ne correspond pas au montant total d'abondement indiqué dans l'onglet 'Investissement PER’","")))</f>
        <v/>
      </c>
    </row>
    <row r="204" spans="1:14" x14ac:dyDescent="0.25">
      <c r="A204" s="56">
        <f>'Investissement PEE'!D207</f>
        <v>0</v>
      </c>
      <c r="B204" s="29">
        <f>'Investissement PEE'!F207</f>
        <v>0</v>
      </c>
      <c r="C204" s="46">
        <f>'Investissement PEE'!H207</f>
        <v>0</v>
      </c>
      <c r="D204" s="54">
        <f>SUM('Investissement PEE'!AF207+'Investissement PEE'!AI207+'Investissement PEE'!AL207+'Investissement PEE'!AO207+'Investissement PEE'!AR207+'Investissement PEE'!AU207+'Investissement PEE'!AX207+'Investissement PEE'!BA207+'Investissement PEE'!BD207+'Investissement PEE'!BG207+'Investissement PEE'!BJ207+'Investissement PEE'!BM207)</f>
        <v>0</v>
      </c>
      <c r="E204" s="47">
        <f>SUM('Investissement PER'!AI207+'Investissement PER'!AL207+'Investissement PER'!AO207+'Investissement PER'!AR208+'Investissement PER'!AU207+'Investissement PER'!AX207+'Investissement PER'!BA207+'Investissement PER'!BD207+'Investissement PER'!BG207+'Investissement PER'!BJ207+'Investissement PER'!BM207+'Investissement PER'!BP207+'Investissement PER'!AF207)</f>
        <v>0</v>
      </c>
      <c r="F204" s="169">
        <f t="shared" si="9"/>
        <v>0</v>
      </c>
      <c r="H204" s="45">
        <f>'Investissement PEE'!AG207+'Investissement PEE'!AJ207+'Investissement PEE'!AM207+'Investissement PEE'!AP207+'Investissement PEE'!AS207+'Investissement PEE'!AV207+'Investissement PEE'!AY207+'Investissement PEE'!BB207+'Investissement PEE'!BE207+'Investissement PEE'!BH207+'Investissement PEE'!BK207+'Investissement PEE'!BN207</f>
        <v>0</v>
      </c>
      <c r="I204" s="48">
        <f>'Investissement PER'!BE207+'Investissement PER'!BB207+'Investissement PER'!AY207+'Investissement PER'!AV207+'Investissement PER'!AS208+'Investissement PER'!AP207+'Investissement PER'!AM207+'Investissement PER'!AJ207+'Investissement PER'!BH207+'Investissement PER'!BK207+'Investissement PER'!BN207+'Investissement PER'!BQ207+'Investissement PER'!AG207</f>
        <v>0</v>
      </c>
      <c r="J204" s="170">
        <f t="shared" si="10"/>
        <v>0</v>
      </c>
      <c r="L204" s="168">
        <f t="shared" si="11"/>
        <v>0</v>
      </c>
      <c r="M204" s="55" t="str">
        <f>IF(AND(D204&lt;&gt;'Investissement PEE'!AB207,Synthèse!H204&lt;&gt;'Investissement PEE'!AC207),"Les montants répartis ne correspondent pas aux montants de prime de partage de la valeur et d'abondement dans l'onglet 'Investissement PEE'",IF(D204&lt;&gt;'Investissement PEE'!AB207,"Le montant réparti en prime de partage de la valeur ne correspond pas au montant total de PPV indiqué dans l'onglet 'Investissement PEE'",IF(H204&lt;&gt;'Investissement PEE'!AC207,"Le montant réparti ne correspond pas au montant total d'abondement indiqué dans l'onglet 'PEE'","")))</f>
        <v/>
      </c>
      <c r="N204" s="82" t="str">
        <f>IF(AND(E204&lt;&gt;'Investissement PER'!AB207,Synthèse!I204&lt;&gt;'Investissement PER'!AC207),"Les montants répartis ne correspondent pas aux montants de prime de partage de la valeur et d'abondement dans l'onglet 'Investissement PER'",IF(E204&lt;&gt;'Investissement PER'!AB207,"Le montant réparti en prime de partage de la valeur ne correspond pas au montant total de PPV indiqué dans l'onglet 'Investissement PER'",IF(I204&lt;&gt;'Investissement PER'!AC207,"Le montant réparti ne correspond pas au montant total d'abondement indiqué dans l'onglet 'Investissement PER’","")))</f>
        <v/>
      </c>
    </row>
    <row r="205" spans="1:14" x14ac:dyDescent="0.25">
      <c r="A205" s="56">
        <f>'Investissement PEE'!D208</f>
        <v>0</v>
      </c>
      <c r="B205" s="29">
        <f>'Investissement PEE'!F208</f>
        <v>0</v>
      </c>
      <c r="C205" s="46">
        <f>'Investissement PEE'!H208</f>
        <v>0</v>
      </c>
      <c r="D205" s="54">
        <f>SUM('Investissement PEE'!AF208+'Investissement PEE'!AI208+'Investissement PEE'!AL208+'Investissement PEE'!AO208+'Investissement PEE'!AR208+'Investissement PEE'!AU208+'Investissement PEE'!AX208+'Investissement PEE'!BA208+'Investissement PEE'!BD208+'Investissement PEE'!BG208+'Investissement PEE'!BJ208+'Investissement PEE'!BM208)</f>
        <v>0</v>
      </c>
      <c r="E205" s="47">
        <f>SUM('Investissement PER'!AI208+'Investissement PER'!AL208+'Investissement PER'!AO208+'Investissement PER'!AR209+'Investissement PER'!AU208+'Investissement PER'!AX208+'Investissement PER'!BA208+'Investissement PER'!BD208+'Investissement PER'!BG208+'Investissement PER'!BJ208+'Investissement PER'!BM208+'Investissement PER'!BP208+'Investissement PER'!AF208)</f>
        <v>0</v>
      </c>
      <c r="F205" s="169">
        <f t="shared" si="9"/>
        <v>0</v>
      </c>
      <c r="H205" s="45">
        <f>'Investissement PEE'!AG208+'Investissement PEE'!AJ208+'Investissement PEE'!AM208+'Investissement PEE'!AP208+'Investissement PEE'!AS208+'Investissement PEE'!AV208+'Investissement PEE'!AY208+'Investissement PEE'!BB208+'Investissement PEE'!BE208+'Investissement PEE'!BH208+'Investissement PEE'!BK208+'Investissement PEE'!BN208</f>
        <v>0</v>
      </c>
      <c r="I205" s="48">
        <f>'Investissement PER'!BE208+'Investissement PER'!BB208+'Investissement PER'!AY208+'Investissement PER'!AV208+'Investissement PER'!AS209+'Investissement PER'!AP208+'Investissement PER'!AM208+'Investissement PER'!AJ208+'Investissement PER'!BH208+'Investissement PER'!BK208+'Investissement PER'!BN208+'Investissement PER'!BQ208+'Investissement PER'!AG208</f>
        <v>0</v>
      </c>
      <c r="J205" s="170">
        <f t="shared" si="10"/>
        <v>0</v>
      </c>
      <c r="L205" s="168">
        <f t="shared" si="11"/>
        <v>0</v>
      </c>
      <c r="M205" s="55" t="str">
        <f>IF(AND(D205&lt;&gt;'Investissement PEE'!AB208,Synthèse!H205&lt;&gt;'Investissement PEE'!AC208),"Les montants répartis ne correspondent pas aux montants de prime de partage de la valeur et d'abondement dans l'onglet 'Investissement PEE'",IF(D205&lt;&gt;'Investissement PEE'!AB208,"Le montant réparti en prime de partage de la valeur ne correspond pas au montant total de PPV indiqué dans l'onglet 'Investissement PEE'",IF(H205&lt;&gt;'Investissement PEE'!AC208,"Le montant réparti ne correspond pas au montant total d'abondement indiqué dans l'onglet 'PEE'","")))</f>
        <v/>
      </c>
      <c r="N205" s="82" t="str">
        <f>IF(AND(E205&lt;&gt;'Investissement PER'!AB208,Synthèse!I205&lt;&gt;'Investissement PER'!AC208),"Les montants répartis ne correspondent pas aux montants de prime de partage de la valeur et d'abondement dans l'onglet 'Investissement PER'",IF(E205&lt;&gt;'Investissement PER'!AB208,"Le montant réparti en prime de partage de la valeur ne correspond pas au montant total de PPV indiqué dans l'onglet 'Investissement PER'",IF(I205&lt;&gt;'Investissement PER'!AC208,"Le montant réparti ne correspond pas au montant total d'abondement indiqué dans l'onglet 'Investissement PER’","")))</f>
        <v/>
      </c>
    </row>
    <row r="206" spans="1:14" x14ac:dyDescent="0.25">
      <c r="A206" s="56">
        <f>'Investissement PEE'!D209</f>
        <v>0</v>
      </c>
      <c r="B206" s="29">
        <f>'Investissement PEE'!F209</f>
        <v>0</v>
      </c>
      <c r="C206" s="46">
        <f>'Investissement PEE'!H209</f>
        <v>0</v>
      </c>
      <c r="D206" s="54">
        <f>SUM('Investissement PEE'!AF209+'Investissement PEE'!AI209+'Investissement PEE'!AL209+'Investissement PEE'!AO209+'Investissement PEE'!AR209+'Investissement PEE'!AU209+'Investissement PEE'!AX209+'Investissement PEE'!BA209+'Investissement PEE'!BD209+'Investissement PEE'!BG209+'Investissement PEE'!BJ209+'Investissement PEE'!BM209)</f>
        <v>0</v>
      </c>
      <c r="E206" s="47">
        <f>SUM('Investissement PER'!AI209+'Investissement PER'!AL209+'Investissement PER'!AO209+'Investissement PER'!AR210+'Investissement PER'!AU209+'Investissement PER'!AX209+'Investissement PER'!BA209+'Investissement PER'!BD209+'Investissement PER'!BG209+'Investissement PER'!BJ209+'Investissement PER'!BM209+'Investissement PER'!BP209+'Investissement PER'!AF209)</f>
        <v>0</v>
      </c>
      <c r="F206" s="169">
        <f t="shared" si="9"/>
        <v>0</v>
      </c>
      <c r="H206" s="45">
        <f>'Investissement PEE'!AG209+'Investissement PEE'!AJ209+'Investissement PEE'!AM209+'Investissement PEE'!AP209+'Investissement PEE'!AS209+'Investissement PEE'!AV209+'Investissement PEE'!AY209+'Investissement PEE'!BB209+'Investissement PEE'!BE209+'Investissement PEE'!BH209+'Investissement PEE'!BK209+'Investissement PEE'!BN209</f>
        <v>0</v>
      </c>
      <c r="I206" s="48">
        <f>'Investissement PER'!BE209+'Investissement PER'!BB209+'Investissement PER'!AY209+'Investissement PER'!AV209+'Investissement PER'!AS210+'Investissement PER'!AP209+'Investissement PER'!AM209+'Investissement PER'!AJ209+'Investissement PER'!BH209+'Investissement PER'!BK209+'Investissement PER'!BN209+'Investissement PER'!BQ209+'Investissement PER'!AG209</f>
        <v>0</v>
      </c>
      <c r="J206" s="170">
        <f t="shared" si="10"/>
        <v>0</v>
      </c>
      <c r="L206" s="168">
        <f t="shared" si="11"/>
        <v>0</v>
      </c>
      <c r="M206" s="55" t="str">
        <f>IF(AND(D206&lt;&gt;'Investissement PEE'!AB209,Synthèse!H206&lt;&gt;'Investissement PEE'!AC209),"Les montants répartis ne correspondent pas aux montants de prime de partage de la valeur et d'abondement dans l'onglet 'Investissement PEE'",IF(D206&lt;&gt;'Investissement PEE'!AB209,"Le montant réparti en prime de partage de la valeur ne correspond pas au montant total de PPV indiqué dans l'onglet 'Investissement PEE'",IF(H206&lt;&gt;'Investissement PEE'!AC209,"Le montant réparti ne correspond pas au montant total d'abondement indiqué dans l'onglet 'PEE'","")))</f>
        <v/>
      </c>
      <c r="N206" s="82" t="str">
        <f>IF(AND(E206&lt;&gt;'Investissement PER'!AB209,Synthèse!I206&lt;&gt;'Investissement PER'!AC209),"Les montants répartis ne correspondent pas aux montants de prime de partage de la valeur et d'abondement dans l'onglet 'Investissement PER'",IF(E206&lt;&gt;'Investissement PER'!AB209,"Le montant réparti en prime de partage de la valeur ne correspond pas au montant total de PPV indiqué dans l'onglet 'Investissement PER'",IF(I206&lt;&gt;'Investissement PER'!AC209,"Le montant réparti ne correspond pas au montant total d'abondement indiqué dans l'onglet 'Investissement PER’","")))</f>
        <v/>
      </c>
    </row>
    <row r="207" spans="1:14" x14ac:dyDescent="0.25">
      <c r="A207" s="56">
        <f>'Investissement PEE'!D210</f>
        <v>0</v>
      </c>
      <c r="B207" s="29">
        <f>'Investissement PEE'!F210</f>
        <v>0</v>
      </c>
      <c r="C207" s="46">
        <f>'Investissement PEE'!H210</f>
        <v>0</v>
      </c>
      <c r="D207" s="54">
        <f>SUM('Investissement PEE'!AF210+'Investissement PEE'!AI210+'Investissement PEE'!AL210+'Investissement PEE'!AO210+'Investissement PEE'!AR210+'Investissement PEE'!AU210+'Investissement PEE'!AX210+'Investissement PEE'!BA210+'Investissement PEE'!BD210+'Investissement PEE'!BG210+'Investissement PEE'!BJ210+'Investissement PEE'!BM210)</f>
        <v>0</v>
      </c>
      <c r="E207" s="47">
        <f>SUM('Investissement PER'!AI210+'Investissement PER'!AL210+'Investissement PER'!AO210+'Investissement PER'!AR211+'Investissement PER'!AU210+'Investissement PER'!AX210+'Investissement PER'!BA210+'Investissement PER'!BD210+'Investissement PER'!BG210+'Investissement PER'!BJ210+'Investissement PER'!BM210+'Investissement PER'!BP210+'Investissement PER'!AF210)</f>
        <v>0</v>
      </c>
      <c r="F207" s="169">
        <f t="shared" si="9"/>
        <v>0</v>
      </c>
      <c r="H207" s="45">
        <f>'Investissement PEE'!AG210+'Investissement PEE'!AJ210+'Investissement PEE'!AM210+'Investissement PEE'!AP210+'Investissement PEE'!AS210+'Investissement PEE'!AV210+'Investissement PEE'!AY210+'Investissement PEE'!BB210+'Investissement PEE'!BE210+'Investissement PEE'!BH210+'Investissement PEE'!BK210+'Investissement PEE'!BN210</f>
        <v>0</v>
      </c>
      <c r="I207" s="48">
        <f>'Investissement PER'!BE210+'Investissement PER'!BB210+'Investissement PER'!AY210+'Investissement PER'!AV210+'Investissement PER'!AS211+'Investissement PER'!AP210+'Investissement PER'!AM210+'Investissement PER'!AJ210+'Investissement PER'!BH210+'Investissement PER'!BK210+'Investissement PER'!BN210+'Investissement PER'!BQ210+'Investissement PER'!AG210</f>
        <v>0</v>
      </c>
      <c r="J207" s="170">
        <f t="shared" si="10"/>
        <v>0</v>
      </c>
      <c r="L207" s="168">
        <f t="shared" si="11"/>
        <v>0</v>
      </c>
      <c r="M207" s="55" t="str">
        <f>IF(AND(D207&lt;&gt;'Investissement PEE'!AB210,Synthèse!H207&lt;&gt;'Investissement PEE'!AC210),"Les montants répartis ne correspondent pas aux montants de prime de partage de la valeur et d'abondement dans l'onglet 'Investissement PEE'",IF(D207&lt;&gt;'Investissement PEE'!AB210,"Le montant réparti en prime de partage de la valeur ne correspond pas au montant total de PPV indiqué dans l'onglet 'Investissement PEE'",IF(H207&lt;&gt;'Investissement PEE'!AC210,"Le montant réparti ne correspond pas au montant total d'abondement indiqué dans l'onglet 'PEE'","")))</f>
        <v/>
      </c>
      <c r="N207" s="82" t="str">
        <f>IF(AND(E207&lt;&gt;'Investissement PER'!AB210,Synthèse!I207&lt;&gt;'Investissement PER'!AC210),"Les montants répartis ne correspondent pas aux montants de prime de partage de la valeur et d'abondement dans l'onglet 'Investissement PER'",IF(E207&lt;&gt;'Investissement PER'!AB210,"Le montant réparti en prime de partage de la valeur ne correspond pas au montant total de PPV indiqué dans l'onglet 'Investissement PER'",IF(I207&lt;&gt;'Investissement PER'!AC210,"Le montant réparti ne correspond pas au montant total d'abondement indiqué dans l'onglet 'Investissement PER’","")))</f>
        <v/>
      </c>
    </row>
    <row r="208" spans="1:14" x14ac:dyDescent="0.25">
      <c r="A208" s="56">
        <f>'Investissement PEE'!D211</f>
        <v>0</v>
      </c>
      <c r="B208" s="29">
        <f>'Investissement PEE'!F211</f>
        <v>0</v>
      </c>
      <c r="C208" s="46">
        <f>'Investissement PEE'!H211</f>
        <v>0</v>
      </c>
      <c r="D208" s="54">
        <f>SUM('Investissement PEE'!AF211+'Investissement PEE'!AI211+'Investissement PEE'!AL211+'Investissement PEE'!AO211+'Investissement PEE'!AR211+'Investissement PEE'!AU211+'Investissement PEE'!AX211+'Investissement PEE'!BA211+'Investissement PEE'!BD211+'Investissement PEE'!BG211+'Investissement PEE'!BJ211+'Investissement PEE'!BM211)</f>
        <v>0</v>
      </c>
      <c r="E208" s="47">
        <f>SUM('Investissement PER'!AI211+'Investissement PER'!AL211+'Investissement PER'!AO211+'Investissement PER'!AR212+'Investissement PER'!AU211+'Investissement PER'!AX211+'Investissement PER'!BA211+'Investissement PER'!BD211+'Investissement PER'!BG211+'Investissement PER'!BJ211+'Investissement PER'!BM211+'Investissement PER'!BP211+'Investissement PER'!AF211)</f>
        <v>0</v>
      </c>
      <c r="F208" s="169">
        <f t="shared" si="9"/>
        <v>0</v>
      </c>
      <c r="H208" s="45">
        <f>'Investissement PEE'!AG211+'Investissement PEE'!AJ211+'Investissement PEE'!AM211+'Investissement PEE'!AP211+'Investissement PEE'!AS211+'Investissement PEE'!AV211+'Investissement PEE'!AY211+'Investissement PEE'!BB211+'Investissement PEE'!BE211+'Investissement PEE'!BH211+'Investissement PEE'!BK211+'Investissement PEE'!BN211</f>
        <v>0</v>
      </c>
      <c r="I208" s="48">
        <f>'Investissement PER'!BE211+'Investissement PER'!BB211+'Investissement PER'!AY211+'Investissement PER'!AV211+'Investissement PER'!AS212+'Investissement PER'!AP211+'Investissement PER'!AM211+'Investissement PER'!AJ211+'Investissement PER'!BH211+'Investissement PER'!BK211+'Investissement PER'!BN211+'Investissement PER'!BQ211+'Investissement PER'!AG211</f>
        <v>0</v>
      </c>
      <c r="J208" s="170">
        <f t="shared" si="10"/>
        <v>0</v>
      </c>
      <c r="L208" s="168">
        <f t="shared" si="11"/>
        <v>0</v>
      </c>
      <c r="M208" s="55" t="str">
        <f>IF(AND(D208&lt;&gt;'Investissement PEE'!AB211,Synthèse!H208&lt;&gt;'Investissement PEE'!AC211),"Les montants répartis ne correspondent pas aux montants de prime de partage de la valeur et d'abondement dans l'onglet 'Investissement PEE'",IF(D208&lt;&gt;'Investissement PEE'!AB211,"Le montant réparti en prime de partage de la valeur ne correspond pas au montant total de PPV indiqué dans l'onglet 'Investissement PEE'",IF(H208&lt;&gt;'Investissement PEE'!AC211,"Le montant réparti ne correspond pas au montant total d'abondement indiqué dans l'onglet 'PEE'","")))</f>
        <v/>
      </c>
      <c r="N208" s="82" t="str">
        <f>IF(AND(E208&lt;&gt;'Investissement PER'!AB211,Synthèse!I208&lt;&gt;'Investissement PER'!AC211),"Les montants répartis ne correspondent pas aux montants de prime de partage de la valeur et d'abondement dans l'onglet 'Investissement PER'",IF(E208&lt;&gt;'Investissement PER'!AB211,"Le montant réparti en prime de partage de la valeur ne correspond pas au montant total de PPV indiqué dans l'onglet 'Investissement PER'",IF(I208&lt;&gt;'Investissement PER'!AC211,"Le montant réparti ne correspond pas au montant total d'abondement indiqué dans l'onglet 'Investissement PER’","")))</f>
        <v/>
      </c>
    </row>
    <row r="209" spans="1:14" x14ac:dyDescent="0.25">
      <c r="A209" s="56">
        <f>'Investissement PEE'!D212</f>
        <v>0</v>
      </c>
      <c r="B209" s="29">
        <f>'Investissement PEE'!F212</f>
        <v>0</v>
      </c>
      <c r="C209" s="46">
        <f>'Investissement PEE'!H212</f>
        <v>0</v>
      </c>
      <c r="D209" s="54">
        <f>SUM('Investissement PEE'!AF212+'Investissement PEE'!AI212+'Investissement PEE'!AL212+'Investissement PEE'!AO212+'Investissement PEE'!AR212+'Investissement PEE'!AU212+'Investissement PEE'!AX212+'Investissement PEE'!BA212+'Investissement PEE'!BD212+'Investissement PEE'!BG212+'Investissement PEE'!BJ212+'Investissement PEE'!BM212)</f>
        <v>0</v>
      </c>
      <c r="E209" s="47">
        <f>SUM('Investissement PER'!AI212+'Investissement PER'!AL212+'Investissement PER'!AO212+'Investissement PER'!AR213+'Investissement PER'!AU212+'Investissement PER'!AX212+'Investissement PER'!BA212+'Investissement PER'!BD212+'Investissement PER'!BG212+'Investissement PER'!BJ212+'Investissement PER'!BM212+'Investissement PER'!BP212+'Investissement PER'!AF212)</f>
        <v>0</v>
      </c>
      <c r="F209" s="169">
        <f t="shared" si="9"/>
        <v>0</v>
      </c>
      <c r="H209" s="45">
        <f>'Investissement PEE'!AG212+'Investissement PEE'!AJ212+'Investissement PEE'!AM212+'Investissement PEE'!AP212+'Investissement PEE'!AS212+'Investissement PEE'!AV212+'Investissement PEE'!AY212+'Investissement PEE'!BB212+'Investissement PEE'!BE212+'Investissement PEE'!BH212+'Investissement PEE'!BK212+'Investissement PEE'!BN212</f>
        <v>0</v>
      </c>
      <c r="I209" s="48">
        <f>'Investissement PER'!BE212+'Investissement PER'!BB212+'Investissement PER'!AY212+'Investissement PER'!AV212+'Investissement PER'!AS213+'Investissement PER'!AP212+'Investissement PER'!AM212+'Investissement PER'!AJ212+'Investissement PER'!BH212+'Investissement PER'!BK212+'Investissement PER'!BN212+'Investissement PER'!BQ212+'Investissement PER'!AG212</f>
        <v>0</v>
      </c>
      <c r="J209" s="170">
        <f t="shared" si="10"/>
        <v>0</v>
      </c>
      <c r="L209" s="168">
        <f t="shared" si="11"/>
        <v>0</v>
      </c>
      <c r="M209" s="55" t="str">
        <f>IF(AND(D209&lt;&gt;'Investissement PEE'!AB212,Synthèse!H209&lt;&gt;'Investissement PEE'!AC212),"Les montants répartis ne correspondent pas aux montants de prime de partage de la valeur et d'abondement dans l'onglet 'Investissement PEE'",IF(D209&lt;&gt;'Investissement PEE'!AB212,"Le montant réparti en prime de partage de la valeur ne correspond pas au montant total de PPV indiqué dans l'onglet 'Investissement PEE'",IF(H209&lt;&gt;'Investissement PEE'!AC212,"Le montant réparti ne correspond pas au montant total d'abondement indiqué dans l'onglet 'PEE'","")))</f>
        <v/>
      </c>
      <c r="N209" s="82" t="str">
        <f>IF(AND(E209&lt;&gt;'Investissement PER'!AB212,Synthèse!I209&lt;&gt;'Investissement PER'!AC212),"Les montants répartis ne correspondent pas aux montants de prime de partage de la valeur et d'abondement dans l'onglet 'Investissement PER'",IF(E209&lt;&gt;'Investissement PER'!AB212,"Le montant réparti en prime de partage de la valeur ne correspond pas au montant total de PPV indiqué dans l'onglet 'Investissement PER'",IF(I209&lt;&gt;'Investissement PER'!AC212,"Le montant réparti ne correspond pas au montant total d'abondement indiqué dans l'onglet 'Investissement PER’","")))</f>
        <v/>
      </c>
    </row>
    <row r="210" spans="1:14" x14ac:dyDescent="0.25">
      <c r="A210" s="56">
        <f>'Investissement PEE'!D213</f>
        <v>0</v>
      </c>
      <c r="B210" s="29">
        <f>'Investissement PEE'!F213</f>
        <v>0</v>
      </c>
      <c r="C210" s="46">
        <f>'Investissement PEE'!H213</f>
        <v>0</v>
      </c>
      <c r="D210" s="54">
        <f>SUM('Investissement PEE'!AF213+'Investissement PEE'!AI213+'Investissement PEE'!AL213+'Investissement PEE'!AO213+'Investissement PEE'!AR213+'Investissement PEE'!AU213+'Investissement PEE'!AX213+'Investissement PEE'!BA213+'Investissement PEE'!BD213+'Investissement PEE'!BG213+'Investissement PEE'!BJ213+'Investissement PEE'!BM213)</f>
        <v>0</v>
      </c>
      <c r="E210" s="47">
        <f>SUM('Investissement PER'!AI213+'Investissement PER'!AL213+'Investissement PER'!AO213+'Investissement PER'!AR214+'Investissement PER'!AU213+'Investissement PER'!AX213+'Investissement PER'!BA213+'Investissement PER'!BD213+'Investissement PER'!BG213+'Investissement PER'!BJ213+'Investissement PER'!BM213+'Investissement PER'!BP213+'Investissement PER'!AF213)</f>
        <v>0</v>
      </c>
      <c r="F210" s="169">
        <f t="shared" si="9"/>
        <v>0</v>
      </c>
      <c r="H210" s="45">
        <f>'Investissement PEE'!AG213+'Investissement PEE'!AJ213+'Investissement PEE'!AM213+'Investissement PEE'!AP213+'Investissement PEE'!AS213+'Investissement PEE'!AV213+'Investissement PEE'!AY213+'Investissement PEE'!BB213+'Investissement PEE'!BE213+'Investissement PEE'!BH213+'Investissement PEE'!BK213+'Investissement PEE'!BN213</f>
        <v>0</v>
      </c>
      <c r="I210" s="48">
        <f>'Investissement PER'!BE213+'Investissement PER'!BB213+'Investissement PER'!AY213+'Investissement PER'!AV213+'Investissement PER'!AS214+'Investissement PER'!AP213+'Investissement PER'!AM213+'Investissement PER'!AJ213+'Investissement PER'!BH213+'Investissement PER'!BK213+'Investissement PER'!BN213+'Investissement PER'!BQ213+'Investissement PER'!AG213</f>
        <v>0</v>
      </c>
      <c r="J210" s="170">
        <f t="shared" si="10"/>
        <v>0</v>
      </c>
      <c r="L210" s="168">
        <f t="shared" si="11"/>
        <v>0</v>
      </c>
      <c r="M210" s="55" t="str">
        <f>IF(AND(D210&lt;&gt;'Investissement PEE'!AB213,Synthèse!H210&lt;&gt;'Investissement PEE'!AC213),"Les montants répartis ne correspondent pas aux montants de prime de partage de la valeur et d'abondement dans l'onglet 'Investissement PEE'",IF(D210&lt;&gt;'Investissement PEE'!AB213,"Le montant réparti en prime de partage de la valeur ne correspond pas au montant total de PPV indiqué dans l'onglet 'Investissement PEE'",IF(H210&lt;&gt;'Investissement PEE'!AC213,"Le montant réparti ne correspond pas au montant total d'abondement indiqué dans l'onglet 'PEE'","")))</f>
        <v/>
      </c>
      <c r="N210" s="82" t="str">
        <f>IF(AND(E210&lt;&gt;'Investissement PER'!AB213,Synthèse!I210&lt;&gt;'Investissement PER'!AC213),"Les montants répartis ne correspondent pas aux montants de prime de partage de la valeur et d'abondement dans l'onglet 'Investissement PER'",IF(E210&lt;&gt;'Investissement PER'!AB213,"Le montant réparti en prime de partage de la valeur ne correspond pas au montant total de PPV indiqué dans l'onglet 'Investissement PER'",IF(I210&lt;&gt;'Investissement PER'!AC213,"Le montant réparti ne correspond pas au montant total d'abondement indiqué dans l'onglet 'Investissement PER’","")))</f>
        <v/>
      </c>
    </row>
    <row r="211" spans="1:14" x14ac:dyDescent="0.25">
      <c r="A211" s="56">
        <f>'Investissement PEE'!D214</f>
        <v>0</v>
      </c>
      <c r="B211" s="29">
        <f>'Investissement PEE'!F214</f>
        <v>0</v>
      </c>
      <c r="C211" s="46">
        <f>'Investissement PEE'!H214</f>
        <v>0</v>
      </c>
      <c r="D211" s="54">
        <f>SUM('Investissement PEE'!AF214+'Investissement PEE'!AI214+'Investissement PEE'!AL214+'Investissement PEE'!AO214+'Investissement PEE'!AR214+'Investissement PEE'!AU214+'Investissement PEE'!AX214+'Investissement PEE'!BA214+'Investissement PEE'!BD214+'Investissement PEE'!BG214+'Investissement PEE'!BJ214+'Investissement PEE'!BM214)</f>
        <v>0</v>
      </c>
      <c r="E211" s="47">
        <f>SUM('Investissement PER'!AI214+'Investissement PER'!AL214+'Investissement PER'!AO214+'Investissement PER'!AR215+'Investissement PER'!AU214+'Investissement PER'!AX214+'Investissement PER'!BA214+'Investissement PER'!BD214+'Investissement PER'!BG214+'Investissement PER'!BJ214+'Investissement PER'!BM214+'Investissement PER'!BP214+'Investissement PER'!AF214)</f>
        <v>0</v>
      </c>
      <c r="F211" s="169">
        <f t="shared" si="9"/>
        <v>0</v>
      </c>
      <c r="H211" s="45">
        <f>'Investissement PEE'!AG214+'Investissement PEE'!AJ214+'Investissement PEE'!AM214+'Investissement PEE'!AP214+'Investissement PEE'!AS214+'Investissement PEE'!AV214+'Investissement PEE'!AY214+'Investissement PEE'!BB214+'Investissement PEE'!BE214+'Investissement PEE'!BH214+'Investissement PEE'!BK214+'Investissement PEE'!BN214</f>
        <v>0</v>
      </c>
      <c r="I211" s="48">
        <f>'Investissement PER'!BE214+'Investissement PER'!BB214+'Investissement PER'!AY214+'Investissement PER'!AV214+'Investissement PER'!AS215+'Investissement PER'!AP214+'Investissement PER'!AM214+'Investissement PER'!AJ214+'Investissement PER'!BH214+'Investissement PER'!BK214+'Investissement PER'!BN214+'Investissement PER'!BQ214+'Investissement PER'!AG214</f>
        <v>0</v>
      </c>
      <c r="J211" s="170">
        <f t="shared" si="10"/>
        <v>0</v>
      </c>
      <c r="L211" s="168">
        <f t="shared" si="11"/>
        <v>0</v>
      </c>
      <c r="M211" s="55" t="str">
        <f>IF(AND(D211&lt;&gt;'Investissement PEE'!AB214,Synthèse!H211&lt;&gt;'Investissement PEE'!AC214),"Les montants répartis ne correspondent pas aux montants de prime de partage de la valeur et d'abondement dans l'onglet 'Investissement PEE'",IF(D211&lt;&gt;'Investissement PEE'!AB214,"Le montant réparti en prime de partage de la valeur ne correspond pas au montant total de PPV indiqué dans l'onglet 'Investissement PEE'",IF(H211&lt;&gt;'Investissement PEE'!AC214,"Le montant réparti ne correspond pas au montant total d'abondement indiqué dans l'onglet 'PEE'","")))</f>
        <v/>
      </c>
      <c r="N211" s="82" t="str">
        <f>IF(AND(E211&lt;&gt;'Investissement PER'!AB214,Synthèse!I211&lt;&gt;'Investissement PER'!AC214),"Les montants répartis ne correspondent pas aux montants de prime de partage de la valeur et d'abondement dans l'onglet 'Investissement PER'",IF(E211&lt;&gt;'Investissement PER'!AB214,"Le montant réparti en prime de partage de la valeur ne correspond pas au montant total de PPV indiqué dans l'onglet 'Investissement PER'",IF(I211&lt;&gt;'Investissement PER'!AC214,"Le montant réparti ne correspond pas au montant total d'abondement indiqué dans l'onglet 'Investissement PER’","")))</f>
        <v/>
      </c>
    </row>
    <row r="212" spans="1:14" x14ac:dyDescent="0.25">
      <c r="A212" s="56">
        <f>'Investissement PEE'!D215</f>
        <v>0</v>
      </c>
      <c r="B212" s="29">
        <f>'Investissement PEE'!F215</f>
        <v>0</v>
      </c>
      <c r="C212" s="46">
        <f>'Investissement PEE'!H215</f>
        <v>0</v>
      </c>
      <c r="D212" s="54">
        <f>SUM('Investissement PEE'!AF215+'Investissement PEE'!AI215+'Investissement PEE'!AL215+'Investissement PEE'!AO215+'Investissement PEE'!AR215+'Investissement PEE'!AU215+'Investissement PEE'!AX215+'Investissement PEE'!BA215+'Investissement PEE'!BD215+'Investissement PEE'!BG215+'Investissement PEE'!BJ215+'Investissement PEE'!BM215)</f>
        <v>0</v>
      </c>
      <c r="E212" s="47">
        <f>SUM('Investissement PER'!AI215+'Investissement PER'!AL215+'Investissement PER'!AO215+'Investissement PER'!AR216+'Investissement PER'!AU215+'Investissement PER'!AX215+'Investissement PER'!BA215+'Investissement PER'!BD215+'Investissement PER'!BG215+'Investissement PER'!BJ215+'Investissement PER'!BM215+'Investissement PER'!BP215+'Investissement PER'!AF215)</f>
        <v>0</v>
      </c>
      <c r="F212" s="169">
        <f t="shared" si="9"/>
        <v>0</v>
      </c>
      <c r="H212" s="45">
        <f>'Investissement PEE'!AG215+'Investissement PEE'!AJ215+'Investissement PEE'!AM215+'Investissement PEE'!AP215+'Investissement PEE'!AS215+'Investissement PEE'!AV215+'Investissement PEE'!AY215+'Investissement PEE'!BB215+'Investissement PEE'!BE215+'Investissement PEE'!BH215+'Investissement PEE'!BK215+'Investissement PEE'!BN215</f>
        <v>0</v>
      </c>
      <c r="I212" s="48">
        <f>'Investissement PER'!BE215+'Investissement PER'!BB215+'Investissement PER'!AY215+'Investissement PER'!AV215+'Investissement PER'!AS216+'Investissement PER'!AP215+'Investissement PER'!AM215+'Investissement PER'!AJ215+'Investissement PER'!BH215+'Investissement PER'!BK215+'Investissement PER'!BN215+'Investissement PER'!BQ215+'Investissement PER'!AG215</f>
        <v>0</v>
      </c>
      <c r="J212" s="170">
        <f t="shared" si="10"/>
        <v>0</v>
      </c>
      <c r="L212" s="168">
        <f t="shared" si="11"/>
        <v>0</v>
      </c>
      <c r="M212" s="55" t="str">
        <f>IF(AND(D212&lt;&gt;'Investissement PEE'!AB215,Synthèse!H212&lt;&gt;'Investissement PEE'!AC215),"Les montants répartis ne correspondent pas aux montants de prime de partage de la valeur et d'abondement dans l'onglet 'Investissement PEE'",IF(D212&lt;&gt;'Investissement PEE'!AB215,"Le montant réparti en prime de partage de la valeur ne correspond pas au montant total de PPV indiqué dans l'onglet 'Investissement PEE'",IF(H212&lt;&gt;'Investissement PEE'!AC215,"Le montant réparti ne correspond pas au montant total d'abondement indiqué dans l'onglet 'PEE'","")))</f>
        <v/>
      </c>
      <c r="N212" s="82" t="str">
        <f>IF(AND(E212&lt;&gt;'Investissement PER'!AB215,Synthèse!I212&lt;&gt;'Investissement PER'!AC215),"Les montants répartis ne correspondent pas aux montants de prime de partage de la valeur et d'abondement dans l'onglet 'Investissement PER'",IF(E212&lt;&gt;'Investissement PER'!AB215,"Le montant réparti en prime de partage de la valeur ne correspond pas au montant total de PPV indiqué dans l'onglet 'Investissement PER'",IF(I212&lt;&gt;'Investissement PER'!AC215,"Le montant réparti ne correspond pas au montant total d'abondement indiqué dans l'onglet 'Investissement PER’","")))</f>
        <v/>
      </c>
    </row>
    <row r="213" spans="1:14" x14ac:dyDescent="0.25">
      <c r="A213" s="56">
        <f>'Investissement PEE'!D216</f>
        <v>0</v>
      </c>
      <c r="B213" s="29">
        <f>'Investissement PEE'!F216</f>
        <v>0</v>
      </c>
      <c r="C213" s="46">
        <f>'Investissement PEE'!H216</f>
        <v>0</v>
      </c>
      <c r="D213" s="54">
        <f>SUM('Investissement PEE'!AF216+'Investissement PEE'!AI216+'Investissement PEE'!AL216+'Investissement PEE'!AO216+'Investissement PEE'!AR216+'Investissement PEE'!AU216+'Investissement PEE'!AX216+'Investissement PEE'!BA216+'Investissement PEE'!BD216+'Investissement PEE'!BG216+'Investissement PEE'!BJ216+'Investissement PEE'!BM216)</f>
        <v>0</v>
      </c>
      <c r="E213" s="47">
        <f>SUM('Investissement PER'!AI216+'Investissement PER'!AL216+'Investissement PER'!AO216+'Investissement PER'!AR217+'Investissement PER'!AU216+'Investissement PER'!AX216+'Investissement PER'!BA216+'Investissement PER'!BD216+'Investissement PER'!BG216+'Investissement PER'!BJ216+'Investissement PER'!BM216+'Investissement PER'!BP216+'Investissement PER'!AF216)</f>
        <v>0</v>
      </c>
      <c r="F213" s="169">
        <f t="shared" si="9"/>
        <v>0</v>
      </c>
      <c r="H213" s="45">
        <f>'Investissement PEE'!AG216+'Investissement PEE'!AJ216+'Investissement PEE'!AM216+'Investissement PEE'!AP216+'Investissement PEE'!AS216+'Investissement PEE'!AV216+'Investissement PEE'!AY216+'Investissement PEE'!BB216+'Investissement PEE'!BE216+'Investissement PEE'!BH216+'Investissement PEE'!BK216+'Investissement PEE'!BN216</f>
        <v>0</v>
      </c>
      <c r="I213" s="48">
        <f>'Investissement PER'!BE216+'Investissement PER'!BB216+'Investissement PER'!AY216+'Investissement PER'!AV216+'Investissement PER'!AS217+'Investissement PER'!AP216+'Investissement PER'!AM216+'Investissement PER'!AJ216+'Investissement PER'!BH216+'Investissement PER'!BK216+'Investissement PER'!BN216+'Investissement PER'!BQ216+'Investissement PER'!AG216</f>
        <v>0</v>
      </c>
      <c r="J213" s="170">
        <f t="shared" si="10"/>
        <v>0</v>
      </c>
      <c r="L213" s="168">
        <f t="shared" si="11"/>
        <v>0</v>
      </c>
      <c r="M213" s="55" t="str">
        <f>IF(AND(D213&lt;&gt;'Investissement PEE'!AB216,Synthèse!H213&lt;&gt;'Investissement PEE'!AC216),"Les montants répartis ne correspondent pas aux montants de prime de partage de la valeur et d'abondement dans l'onglet 'Investissement PEE'",IF(D213&lt;&gt;'Investissement PEE'!AB216,"Le montant réparti en prime de partage de la valeur ne correspond pas au montant total de PPV indiqué dans l'onglet 'Investissement PEE'",IF(H213&lt;&gt;'Investissement PEE'!AC216,"Le montant réparti ne correspond pas au montant total d'abondement indiqué dans l'onglet 'PEE'","")))</f>
        <v/>
      </c>
      <c r="N213" s="82" t="str">
        <f>IF(AND(E213&lt;&gt;'Investissement PER'!AB216,Synthèse!I213&lt;&gt;'Investissement PER'!AC216),"Les montants répartis ne correspondent pas aux montants de prime de partage de la valeur et d'abondement dans l'onglet 'Investissement PER'",IF(E213&lt;&gt;'Investissement PER'!AB216,"Le montant réparti en prime de partage de la valeur ne correspond pas au montant total de PPV indiqué dans l'onglet 'Investissement PER'",IF(I213&lt;&gt;'Investissement PER'!AC216,"Le montant réparti ne correspond pas au montant total d'abondement indiqué dans l'onglet 'Investissement PER’","")))</f>
        <v/>
      </c>
    </row>
    <row r="214" spans="1:14" x14ac:dyDescent="0.25">
      <c r="A214" s="56">
        <f>'Investissement PEE'!D217</f>
        <v>0</v>
      </c>
      <c r="B214" s="29">
        <f>'Investissement PEE'!F217</f>
        <v>0</v>
      </c>
      <c r="C214" s="46">
        <f>'Investissement PEE'!H217</f>
        <v>0</v>
      </c>
      <c r="D214" s="54">
        <f>SUM('Investissement PEE'!AF217+'Investissement PEE'!AI217+'Investissement PEE'!AL217+'Investissement PEE'!AO217+'Investissement PEE'!AR217+'Investissement PEE'!AU217+'Investissement PEE'!AX217+'Investissement PEE'!BA217+'Investissement PEE'!BD217+'Investissement PEE'!BG217+'Investissement PEE'!BJ217+'Investissement PEE'!BM217)</f>
        <v>0</v>
      </c>
      <c r="E214" s="47">
        <f>SUM('Investissement PER'!AI217+'Investissement PER'!AL217+'Investissement PER'!AO217+'Investissement PER'!AR218+'Investissement PER'!AU217+'Investissement PER'!AX217+'Investissement PER'!BA217+'Investissement PER'!BD217+'Investissement PER'!BG217+'Investissement PER'!BJ217+'Investissement PER'!BM217+'Investissement PER'!BP217+'Investissement PER'!AF217)</f>
        <v>0</v>
      </c>
      <c r="F214" s="169">
        <f t="shared" si="9"/>
        <v>0</v>
      </c>
      <c r="H214" s="45">
        <f>'Investissement PEE'!AG217+'Investissement PEE'!AJ217+'Investissement PEE'!AM217+'Investissement PEE'!AP217+'Investissement PEE'!AS217+'Investissement PEE'!AV217+'Investissement PEE'!AY217+'Investissement PEE'!BB217+'Investissement PEE'!BE217+'Investissement PEE'!BH217+'Investissement PEE'!BK217+'Investissement PEE'!BN217</f>
        <v>0</v>
      </c>
      <c r="I214" s="48">
        <f>'Investissement PER'!BE217+'Investissement PER'!BB217+'Investissement PER'!AY217+'Investissement PER'!AV217+'Investissement PER'!AS218+'Investissement PER'!AP217+'Investissement PER'!AM217+'Investissement PER'!AJ217+'Investissement PER'!BH217+'Investissement PER'!BK217+'Investissement PER'!BN217+'Investissement PER'!BQ217+'Investissement PER'!AG217</f>
        <v>0</v>
      </c>
      <c r="J214" s="170">
        <f t="shared" si="10"/>
        <v>0</v>
      </c>
      <c r="L214" s="168">
        <f t="shared" si="11"/>
        <v>0</v>
      </c>
      <c r="M214" s="55" t="str">
        <f>IF(AND(D214&lt;&gt;'Investissement PEE'!AB217,Synthèse!H214&lt;&gt;'Investissement PEE'!AC217),"Les montants répartis ne correspondent pas aux montants de prime de partage de la valeur et d'abondement dans l'onglet 'Investissement PEE'",IF(D214&lt;&gt;'Investissement PEE'!AB217,"Le montant réparti en prime de partage de la valeur ne correspond pas au montant total de PPV indiqué dans l'onglet 'Investissement PEE'",IF(H214&lt;&gt;'Investissement PEE'!AC217,"Le montant réparti ne correspond pas au montant total d'abondement indiqué dans l'onglet 'PEE'","")))</f>
        <v/>
      </c>
      <c r="N214" s="82" t="str">
        <f>IF(AND(E214&lt;&gt;'Investissement PER'!AB217,Synthèse!I214&lt;&gt;'Investissement PER'!AC217),"Les montants répartis ne correspondent pas aux montants de prime de partage de la valeur et d'abondement dans l'onglet 'Investissement PER'",IF(E214&lt;&gt;'Investissement PER'!AB217,"Le montant réparti en prime de partage de la valeur ne correspond pas au montant total de PPV indiqué dans l'onglet 'Investissement PER'",IF(I214&lt;&gt;'Investissement PER'!AC217,"Le montant réparti ne correspond pas au montant total d'abondement indiqué dans l'onglet 'Investissement PER’","")))</f>
        <v/>
      </c>
    </row>
    <row r="215" spans="1:14" x14ac:dyDescent="0.25">
      <c r="A215" s="56">
        <f>'Investissement PEE'!D218</f>
        <v>0</v>
      </c>
      <c r="B215" s="29">
        <f>'Investissement PEE'!F218</f>
        <v>0</v>
      </c>
      <c r="C215" s="46">
        <f>'Investissement PEE'!H218</f>
        <v>0</v>
      </c>
      <c r="D215" s="54">
        <f>SUM('Investissement PEE'!AF218+'Investissement PEE'!AI218+'Investissement PEE'!AL218+'Investissement PEE'!AO218+'Investissement PEE'!AR218+'Investissement PEE'!AU218+'Investissement PEE'!AX218+'Investissement PEE'!BA218+'Investissement PEE'!BD218+'Investissement PEE'!BG218+'Investissement PEE'!BJ218+'Investissement PEE'!BM218)</f>
        <v>0</v>
      </c>
      <c r="E215" s="47">
        <f>SUM('Investissement PER'!AI218+'Investissement PER'!AL218+'Investissement PER'!AO218+'Investissement PER'!AR219+'Investissement PER'!AU218+'Investissement PER'!AX218+'Investissement PER'!BA218+'Investissement PER'!BD218+'Investissement PER'!BG218+'Investissement PER'!BJ218+'Investissement PER'!BM218+'Investissement PER'!BP218+'Investissement PER'!AF218)</f>
        <v>0</v>
      </c>
      <c r="F215" s="169">
        <f t="shared" si="9"/>
        <v>0</v>
      </c>
      <c r="H215" s="45">
        <f>'Investissement PEE'!AG218+'Investissement PEE'!AJ218+'Investissement PEE'!AM218+'Investissement PEE'!AP218+'Investissement PEE'!AS218+'Investissement PEE'!AV218+'Investissement PEE'!AY218+'Investissement PEE'!BB218+'Investissement PEE'!BE218+'Investissement PEE'!BH218+'Investissement PEE'!BK218+'Investissement PEE'!BN218</f>
        <v>0</v>
      </c>
      <c r="I215" s="48">
        <f>'Investissement PER'!BE218+'Investissement PER'!BB218+'Investissement PER'!AY218+'Investissement PER'!AV218+'Investissement PER'!AS219+'Investissement PER'!AP218+'Investissement PER'!AM218+'Investissement PER'!AJ218+'Investissement PER'!BH218+'Investissement PER'!BK218+'Investissement PER'!BN218+'Investissement PER'!BQ218+'Investissement PER'!AG218</f>
        <v>0</v>
      </c>
      <c r="J215" s="170">
        <f t="shared" si="10"/>
        <v>0</v>
      </c>
      <c r="L215" s="168">
        <f t="shared" si="11"/>
        <v>0</v>
      </c>
      <c r="M215" s="55" t="str">
        <f>IF(AND(D215&lt;&gt;'Investissement PEE'!AB218,Synthèse!H215&lt;&gt;'Investissement PEE'!AC218),"Les montants répartis ne correspondent pas aux montants de prime de partage de la valeur et d'abondement dans l'onglet 'Investissement PEE'",IF(D215&lt;&gt;'Investissement PEE'!AB218,"Le montant réparti en prime de partage de la valeur ne correspond pas au montant total de PPV indiqué dans l'onglet 'Investissement PEE'",IF(H215&lt;&gt;'Investissement PEE'!AC218,"Le montant réparti ne correspond pas au montant total d'abondement indiqué dans l'onglet 'PEE'","")))</f>
        <v/>
      </c>
      <c r="N215" s="82" t="str">
        <f>IF(AND(E215&lt;&gt;'Investissement PER'!AB218,Synthèse!I215&lt;&gt;'Investissement PER'!AC218),"Les montants répartis ne correspondent pas aux montants de prime de partage de la valeur et d'abondement dans l'onglet 'Investissement PER'",IF(E215&lt;&gt;'Investissement PER'!AB218,"Le montant réparti en prime de partage de la valeur ne correspond pas au montant total de PPV indiqué dans l'onglet 'Investissement PER'",IF(I215&lt;&gt;'Investissement PER'!AC218,"Le montant réparti ne correspond pas au montant total d'abondement indiqué dans l'onglet 'Investissement PER’","")))</f>
        <v/>
      </c>
    </row>
    <row r="216" spans="1:14" x14ac:dyDescent="0.25">
      <c r="A216" s="56">
        <f>'Investissement PEE'!D219</f>
        <v>0</v>
      </c>
      <c r="B216" s="29">
        <f>'Investissement PEE'!F219</f>
        <v>0</v>
      </c>
      <c r="C216" s="46">
        <f>'Investissement PEE'!H219</f>
        <v>0</v>
      </c>
      <c r="D216" s="54">
        <f>SUM('Investissement PEE'!AF219+'Investissement PEE'!AI219+'Investissement PEE'!AL219+'Investissement PEE'!AO219+'Investissement PEE'!AR219+'Investissement PEE'!AU219+'Investissement PEE'!AX219+'Investissement PEE'!BA219+'Investissement PEE'!BD219+'Investissement PEE'!BG219+'Investissement PEE'!BJ219+'Investissement PEE'!BM219)</f>
        <v>0</v>
      </c>
      <c r="E216" s="47">
        <f>SUM('Investissement PER'!AI219+'Investissement PER'!AL219+'Investissement PER'!AO219+'Investissement PER'!AR220+'Investissement PER'!AU219+'Investissement PER'!AX219+'Investissement PER'!BA219+'Investissement PER'!BD219+'Investissement PER'!BG219+'Investissement PER'!BJ219+'Investissement PER'!BM219+'Investissement PER'!BP219+'Investissement PER'!AF219)</f>
        <v>0</v>
      </c>
      <c r="F216" s="169">
        <f t="shared" si="9"/>
        <v>0</v>
      </c>
      <c r="H216" s="45">
        <f>'Investissement PEE'!AG219+'Investissement PEE'!AJ219+'Investissement PEE'!AM219+'Investissement PEE'!AP219+'Investissement PEE'!AS219+'Investissement PEE'!AV219+'Investissement PEE'!AY219+'Investissement PEE'!BB219+'Investissement PEE'!BE219+'Investissement PEE'!BH219+'Investissement PEE'!BK219+'Investissement PEE'!BN219</f>
        <v>0</v>
      </c>
      <c r="I216" s="48">
        <f>'Investissement PER'!BE219+'Investissement PER'!BB219+'Investissement PER'!AY219+'Investissement PER'!AV219+'Investissement PER'!AS220+'Investissement PER'!AP219+'Investissement PER'!AM219+'Investissement PER'!AJ219+'Investissement PER'!BH219+'Investissement PER'!BK219+'Investissement PER'!BN219+'Investissement PER'!BQ219+'Investissement PER'!AG219</f>
        <v>0</v>
      </c>
      <c r="J216" s="170">
        <f t="shared" si="10"/>
        <v>0</v>
      </c>
      <c r="L216" s="168">
        <f t="shared" si="11"/>
        <v>0</v>
      </c>
      <c r="M216" s="55" t="str">
        <f>IF(AND(D216&lt;&gt;'Investissement PEE'!AB219,Synthèse!H216&lt;&gt;'Investissement PEE'!AC219),"Les montants répartis ne correspondent pas aux montants de prime de partage de la valeur et d'abondement dans l'onglet 'Investissement PEE'",IF(D216&lt;&gt;'Investissement PEE'!AB219,"Le montant réparti en prime de partage de la valeur ne correspond pas au montant total de PPV indiqué dans l'onglet 'Investissement PEE'",IF(H216&lt;&gt;'Investissement PEE'!AC219,"Le montant réparti ne correspond pas au montant total d'abondement indiqué dans l'onglet 'PEE'","")))</f>
        <v/>
      </c>
      <c r="N216" s="82" t="str">
        <f>IF(AND(E216&lt;&gt;'Investissement PER'!AB219,Synthèse!I216&lt;&gt;'Investissement PER'!AC219),"Les montants répartis ne correspondent pas aux montants de prime de partage de la valeur et d'abondement dans l'onglet 'Investissement PER'",IF(E216&lt;&gt;'Investissement PER'!AB219,"Le montant réparti en prime de partage de la valeur ne correspond pas au montant total de PPV indiqué dans l'onglet 'Investissement PER'",IF(I216&lt;&gt;'Investissement PER'!AC219,"Le montant réparti ne correspond pas au montant total d'abondement indiqué dans l'onglet 'Investissement PER’","")))</f>
        <v/>
      </c>
    </row>
    <row r="217" spans="1:14" x14ac:dyDescent="0.25">
      <c r="A217" s="56">
        <f>'Investissement PEE'!D220</f>
        <v>0</v>
      </c>
      <c r="B217" s="29">
        <f>'Investissement PEE'!F220</f>
        <v>0</v>
      </c>
      <c r="C217" s="46">
        <f>'Investissement PEE'!H220</f>
        <v>0</v>
      </c>
      <c r="D217" s="54">
        <f>SUM('Investissement PEE'!AF220+'Investissement PEE'!AI220+'Investissement PEE'!AL220+'Investissement PEE'!AO220+'Investissement PEE'!AR220+'Investissement PEE'!AU220+'Investissement PEE'!AX220+'Investissement PEE'!BA220+'Investissement PEE'!BD220+'Investissement PEE'!BG220+'Investissement PEE'!BJ220+'Investissement PEE'!BM220)</f>
        <v>0</v>
      </c>
      <c r="E217" s="47">
        <f>SUM('Investissement PER'!AI220+'Investissement PER'!AL220+'Investissement PER'!AO220+'Investissement PER'!AR221+'Investissement PER'!AU220+'Investissement PER'!AX220+'Investissement PER'!BA220+'Investissement PER'!BD220+'Investissement PER'!BG220+'Investissement PER'!BJ220+'Investissement PER'!BM220+'Investissement PER'!BP220+'Investissement PER'!AF220)</f>
        <v>0</v>
      </c>
      <c r="F217" s="169">
        <f t="shared" si="9"/>
        <v>0</v>
      </c>
      <c r="H217" s="45">
        <f>'Investissement PEE'!AG220+'Investissement PEE'!AJ220+'Investissement PEE'!AM220+'Investissement PEE'!AP220+'Investissement PEE'!AS220+'Investissement PEE'!AV220+'Investissement PEE'!AY220+'Investissement PEE'!BB220+'Investissement PEE'!BE220+'Investissement PEE'!BH220+'Investissement PEE'!BK220+'Investissement PEE'!BN220</f>
        <v>0</v>
      </c>
      <c r="I217" s="48">
        <f>'Investissement PER'!BE220+'Investissement PER'!BB220+'Investissement PER'!AY220+'Investissement PER'!AV220+'Investissement PER'!AS221+'Investissement PER'!AP220+'Investissement PER'!AM220+'Investissement PER'!AJ220+'Investissement PER'!BH220+'Investissement PER'!BK220+'Investissement PER'!BN220+'Investissement PER'!BQ220+'Investissement PER'!AG220</f>
        <v>0</v>
      </c>
      <c r="J217" s="170">
        <f t="shared" si="10"/>
        <v>0</v>
      </c>
      <c r="L217" s="168">
        <f t="shared" si="11"/>
        <v>0</v>
      </c>
      <c r="M217" s="55" t="str">
        <f>IF(AND(D217&lt;&gt;'Investissement PEE'!AB220,Synthèse!H217&lt;&gt;'Investissement PEE'!AC220),"Les montants répartis ne correspondent pas aux montants de prime de partage de la valeur et d'abondement dans l'onglet 'Investissement PEE'",IF(D217&lt;&gt;'Investissement PEE'!AB220,"Le montant réparti en prime de partage de la valeur ne correspond pas au montant total de PPV indiqué dans l'onglet 'Investissement PEE'",IF(H217&lt;&gt;'Investissement PEE'!AC220,"Le montant réparti ne correspond pas au montant total d'abondement indiqué dans l'onglet 'PEE'","")))</f>
        <v/>
      </c>
      <c r="N217" s="82" t="str">
        <f>IF(AND(E217&lt;&gt;'Investissement PER'!AB220,Synthèse!I217&lt;&gt;'Investissement PER'!AC220),"Les montants répartis ne correspondent pas aux montants de prime de partage de la valeur et d'abondement dans l'onglet 'Investissement PER'",IF(E217&lt;&gt;'Investissement PER'!AB220,"Le montant réparti en prime de partage de la valeur ne correspond pas au montant total de PPV indiqué dans l'onglet 'Investissement PER'",IF(I217&lt;&gt;'Investissement PER'!AC220,"Le montant réparti ne correspond pas au montant total d'abondement indiqué dans l'onglet 'Investissement PER’","")))</f>
        <v/>
      </c>
    </row>
    <row r="218" spans="1:14" x14ac:dyDescent="0.25">
      <c r="A218" s="56">
        <f>'Investissement PEE'!D221</f>
        <v>0</v>
      </c>
      <c r="B218" s="29">
        <f>'Investissement PEE'!F221</f>
        <v>0</v>
      </c>
      <c r="C218" s="46">
        <f>'Investissement PEE'!H221</f>
        <v>0</v>
      </c>
      <c r="D218" s="54">
        <f>SUM('Investissement PEE'!AF221+'Investissement PEE'!AI221+'Investissement PEE'!AL221+'Investissement PEE'!AO221+'Investissement PEE'!AR221+'Investissement PEE'!AU221+'Investissement PEE'!AX221+'Investissement PEE'!BA221+'Investissement PEE'!BD221+'Investissement PEE'!BG221+'Investissement PEE'!BJ221+'Investissement PEE'!BM221)</f>
        <v>0</v>
      </c>
      <c r="E218" s="47">
        <f>SUM('Investissement PER'!AI221+'Investissement PER'!AL221+'Investissement PER'!AO221+'Investissement PER'!AR222+'Investissement PER'!AU221+'Investissement PER'!AX221+'Investissement PER'!BA221+'Investissement PER'!BD221+'Investissement PER'!BG221+'Investissement PER'!BJ221+'Investissement PER'!BM221+'Investissement PER'!BP221+'Investissement PER'!AF221)</f>
        <v>0</v>
      </c>
      <c r="F218" s="169">
        <f t="shared" si="9"/>
        <v>0</v>
      </c>
      <c r="H218" s="45">
        <f>'Investissement PEE'!AG221+'Investissement PEE'!AJ221+'Investissement PEE'!AM221+'Investissement PEE'!AP221+'Investissement PEE'!AS221+'Investissement PEE'!AV221+'Investissement PEE'!AY221+'Investissement PEE'!BB221+'Investissement PEE'!BE221+'Investissement PEE'!BH221+'Investissement PEE'!BK221+'Investissement PEE'!BN221</f>
        <v>0</v>
      </c>
      <c r="I218" s="48">
        <f>'Investissement PER'!BE221+'Investissement PER'!BB221+'Investissement PER'!AY221+'Investissement PER'!AV221+'Investissement PER'!AS222+'Investissement PER'!AP221+'Investissement PER'!AM221+'Investissement PER'!AJ221+'Investissement PER'!BH221+'Investissement PER'!BK221+'Investissement PER'!BN221+'Investissement PER'!BQ221+'Investissement PER'!AG221</f>
        <v>0</v>
      </c>
      <c r="J218" s="170">
        <f t="shared" si="10"/>
        <v>0</v>
      </c>
      <c r="L218" s="168">
        <f t="shared" si="11"/>
        <v>0</v>
      </c>
      <c r="M218" s="55" t="str">
        <f>IF(AND(D218&lt;&gt;'Investissement PEE'!AB221,Synthèse!H218&lt;&gt;'Investissement PEE'!AC221),"Les montants répartis ne correspondent pas aux montants de prime de partage de la valeur et d'abondement dans l'onglet 'Investissement PEE'",IF(D218&lt;&gt;'Investissement PEE'!AB221,"Le montant réparti en prime de partage de la valeur ne correspond pas au montant total de PPV indiqué dans l'onglet 'Investissement PEE'",IF(H218&lt;&gt;'Investissement PEE'!AC221,"Le montant réparti ne correspond pas au montant total d'abondement indiqué dans l'onglet 'PEE'","")))</f>
        <v/>
      </c>
      <c r="N218" s="82" t="str">
        <f>IF(AND(E218&lt;&gt;'Investissement PER'!AB221,Synthèse!I218&lt;&gt;'Investissement PER'!AC221),"Les montants répartis ne correspondent pas aux montants de prime de partage de la valeur et d'abondement dans l'onglet 'Investissement PER'",IF(E218&lt;&gt;'Investissement PER'!AB221,"Le montant réparti en prime de partage de la valeur ne correspond pas au montant total de PPV indiqué dans l'onglet 'Investissement PER'",IF(I218&lt;&gt;'Investissement PER'!AC221,"Le montant réparti ne correspond pas au montant total d'abondement indiqué dans l'onglet 'Investissement PER’","")))</f>
        <v/>
      </c>
    </row>
    <row r="219" spans="1:14" x14ac:dyDescent="0.25">
      <c r="A219" s="56">
        <f>'Investissement PEE'!D222</f>
        <v>0</v>
      </c>
      <c r="B219" s="29">
        <f>'Investissement PEE'!F222</f>
        <v>0</v>
      </c>
      <c r="C219" s="46">
        <f>'Investissement PEE'!H222</f>
        <v>0</v>
      </c>
      <c r="D219" s="54">
        <f>SUM('Investissement PEE'!AF222+'Investissement PEE'!AI222+'Investissement PEE'!AL222+'Investissement PEE'!AO222+'Investissement PEE'!AR222+'Investissement PEE'!AU222+'Investissement PEE'!AX222+'Investissement PEE'!BA222+'Investissement PEE'!BD222+'Investissement PEE'!BG222+'Investissement PEE'!BJ222+'Investissement PEE'!BM222)</f>
        <v>0</v>
      </c>
      <c r="E219" s="47">
        <f>SUM('Investissement PER'!AI222+'Investissement PER'!AL222+'Investissement PER'!AO222+'Investissement PER'!AR223+'Investissement PER'!AU222+'Investissement PER'!AX222+'Investissement PER'!BA222+'Investissement PER'!BD222+'Investissement PER'!BG222+'Investissement PER'!BJ222+'Investissement PER'!BM222+'Investissement PER'!BP222+'Investissement PER'!AF222)</f>
        <v>0</v>
      </c>
      <c r="F219" s="169">
        <f t="shared" si="9"/>
        <v>0</v>
      </c>
      <c r="H219" s="45">
        <f>'Investissement PEE'!AG222+'Investissement PEE'!AJ222+'Investissement PEE'!AM222+'Investissement PEE'!AP222+'Investissement PEE'!AS222+'Investissement PEE'!AV222+'Investissement PEE'!AY222+'Investissement PEE'!BB222+'Investissement PEE'!BE222+'Investissement PEE'!BH222+'Investissement PEE'!BK222+'Investissement PEE'!BN222</f>
        <v>0</v>
      </c>
      <c r="I219" s="48">
        <f>'Investissement PER'!BE222+'Investissement PER'!BB222+'Investissement PER'!AY222+'Investissement PER'!AV222+'Investissement PER'!AS223+'Investissement PER'!AP222+'Investissement PER'!AM222+'Investissement PER'!AJ222+'Investissement PER'!BH222+'Investissement PER'!BK222+'Investissement PER'!BN222+'Investissement PER'!BQ222+'Investissement PER'!AG222</f>
        <v>0</v>
      </c>
      <c r="J219" s="170">
        <f t="shared" si="10"/>
        <v>0</v>
      </c>
      <c r="L219" s="168">
        <f t="shared" si="11"/>
        <v>0</v>
      </c>
      <c r="M219" s="55" t="str">
        <f>IF(AND(D219&lt;&gt;'Investissement PEE'!AB222,Synthèse!H219&lt;&gt;'Investissement PEE'!AC222),"Les montants répartis ne correspondent pas aux montants de prime de partage de la valeur et d'abondement dans l'onglet 'Investissement PEE'",IF(D219&lt;&gt;'Investissement PEE'!AB222,"Le montant réparti en prime de partage de la valeur ne correspond pas au montant total de PPV indiqué dans l'onglet 'Investissement PEE'",IF(H219&lt;&gt;'Investissement PEE'!AC222,"Le montant réparti ne correspond pas au montant total d'abondement indiqué dans l'onglet 'PEE'","")))</f>
        <v/>
      </c>
      <c r="N219" s="82" t="str">
        <f>IF(AND(E219&lt;&gt;'Investissement PER'!AB222,Synthèse!I219&lt;&gt;'Investissement PER'!AC222),"Les montants répartis ne correspondent pas aux montants de prime de partage de la valeur et d'abondement dans l'onglet 'Investissement PER'",IF(E219&lt;&gt;'Investissement PER'!AB222,"Le montant réparti en prime de partage de la valeur ne correspond pas au montant total de PPV indiqué dans l'onglet 'Investissement PER'",IF(I219&lt;&gt;'Investissement PER'!AC222,"Le montant réparti ne correspond pas au montant total d'abondement indiqué dans l'onglet 'Investissement PER’","")))</f>
        <v/>
      </c>
    </row>
    <row r="220" spans="1:14" x14ac:dyDescent="0.25">
      <c r="A220" s="56">
        <f>'Investissement PEE'!D223</f>
        <v>0</v>
      </c>
      <c r="B220" s="29">
        <f>'Investissement PEE'!F223</f>
        <v>0</v>
      </c>
      <c r="C220" s="46">
        <f>'Investissement PEE'!H223</f>
        <v>0</v>
      </c>
      <c r="D220" s="54">
        <f>SUM('Investissement PEE'!AF223+'Investissement PEE'!AI223+'Investissement PEE'!AL223+'Investissement PEE'!AO223+'Investissement PEE'!AR223+'Investissement PEE'!AU223+'Investissement PEE'!AX223+'Investissement PEE'!BA223+'Investissement PEE'!BD223+'Investissement PEE'!BG223+'Investissement PEE'!BJ223+'Investissement PEE'!BM223)</f>
        <v>0</v>
      </c>
      <c r="E220" s="47">
        <f>SUM('Investissement PER'!AI223+'Investissement PER'!AL223+'Investissement PER'!AO223+'Investissement PER'!AR224+'Investissement PER'!AU223+'Investissement PER'!AX223+'Investissement PER'!BA223+'Investissement PER'!BD223+'Investissement PER'!BG223+'Investissement PER'!BJ223+'Investissement PER'!BM223+'Investissement PER'!BP223+'Investissement PER'!AF223)</f>
        <v>0</v>
      </c>
      <c r="F220" s="169">
        <f t="shared" si="9"/>
        <v>0</v>
      </c>
      <c r="H220" s="45">
        <f>'Investissement PEE'!AG223+'Investissement PEE'!AJ223+'Investissement PEE'!AM223+'Investissement PEE'!AP223+'Investissement PEE'!AS223+'Investissement PEE'!AV223+'Investissement PEE'!AY223+'Investissement PEE'!BB223+'Investissement PEE'!BE223+'Investissement PEE'!BH223+'Investissement PEE'!BK223+'Investissement PEE'!BN223</f>
        <v>0</v>
      </c>
      <c r="I220" s="48">
        <f>'Investissement PER'!BE223+'Investissement PER'!BB223+'Investissement PER'!AY223+'Investissement PER'!AV223+'Investissement PER'!AS224+'Investissement PER'!AP223+'Investissement PER'!AM223+'Investissement PER'!AJ223+'Investissement PER'!BH223+'Investissement PER'!BK223+'Investissement PER'!BN223+'Investissement PER'!BQ223+'Investissement PER'!AG223</f>
        <v>0</v>
      </c>
      <c r="J220" s="170">
        <f t="shared" si="10"/>
        <v>0</v>
      </c>
      <c r="L220" s="168">
        <f t="shared" si="11"/>
        <v>0</v>
      </c>
      <c r="M220" s="55" t="str">
        <f>IF(AND(D220&lt;&gt;'Investissement PEE'!AB223,Synthèse!H220&lt;&gt;'Investissement PEE'!AC223),"Les montants répartis ne correspondent pas aux montants de prime de partage de la valeur et d'abondement dans l'onglet 'Investissement PEE'",IF(D220&lt;&gt;'Investissement PEE'!AB223,"Le montant réparti en prime de partage de la valeur ne correspond pas au montant total de PPV indiqué dans l'onglet 'Investissement PEE'",IF(H220&lt;&gt;'Investissement PEE'!AC223,"Le montant réparti ne correspond pas au montant total d'abondement indiqué dans l'onglet 'PEE'","")))</f>
        <v/>
      </c>
      <c r="N220" s="82" t="str">
        <f>IF(AND(E220&lt;&gt;'Investissement PER'!AB223,Synthèse!I220&lt;&gt;'Investissement PER'!AC223),"Les montants répartis ne correspondent pas aux montants de prime de partage de la valeur et d'abondement dans l'onglet 'Investissement PER'",IF(E220&lt;&gt;'Investissement PER'!AB223,"Le montant réparti en prime de partage de la valeur ne correspond pas au montant total de PPV indiqué dans l'onglet 'Investissement PER'",IF(I220&lt;&gt;'Investissement PER'!AC223,"Le montant réparti ne correspond pas au montant total d'abondement indiqué dans l'onglet 'Investissement PER’","")))</f>
        <v/>
      </c>
    </row>
    <row r="221" spans="1:14" x14ac:dyDescent="0.25">
      <c r="A221" s="56">
        <f>'Investissement PEE'!D224</f>
        <v>0</v>
      </c>
      <c r="B221" s="29">
        <f>'Investissement PEE'!F224</f>
        <v>0</v>
      </c>
      <c r="C221" s="46">
        <f>'Investissement PEE'!H224</f>
        <v>0</v>
      </c>
      <c r="D221" s="54">
        <f>SUM('Investissement PEE'!AF224+'Investissement PEE'!AI224+'Investissement PEE'!AL224+'Investissement PEE'!AO224+'Investissement PEE'!AR224+'Investissement PEE'!AU224+'Investissement PEE'!AX224+'Investissement PEE'!BA224+'Investissement PEE'!BD224+'Investissement PEE'!BG224+'Investissement PEE'!BJ224+'Investissement PEE'!BM224)</f>
        <v>0</v>
      </c>
      <c r="E221" s="47">
        <f>SUM('Investissement PER'!AI224+'Investissement PER'!AL224+'Investissement PER'!AO224+'Investissement PER'!AR225+'Investissement PER'!AU224+'Investissement PER'!AX224+'Investissement PER'!BA224+'Investissement PER'!BD224+'Investissement PER'!BG224+'Investissement PER'!BJ224+'Investissement PER'!BM224+'Investissement PER'!BP224+'Investissement PER'!AF224)</f>
        <v>0</v>
      </c>
      <c r="F221" s="169">
        <f t="shared" si="9"/>
        <v>0</v>
      </c>
      <c r="H221" s="45">
        <f>'Investissement PEE'!AG224+'Investissement PEE'!AJ224+'Investissement PEE'!AM224+'Investissement PEE'!AP224+'Investissement PEE'!AS224+'Investissement PEE'!AV224+'Investissement PEE'!AY224+'Investissement PEE'!BB224+'Investissement PEE'!BE224+'Investissement PEE'!BH224+'Investissement PEE'!BK224+'Investissement PEE'!BN224</f>
        <v>0</v>
      </c>
      <c r="I221" s="48">
        <f>'Investissement PER'!BE224+'Investissement PER'!BB224+'Investissement PER'!AY224+'Investissement PER'!AV224+'Investissement PER'!AS225+'Investissement PER'!AP224+'Investissement PER'!AM224+'Investissement PER'!AJ224+'Investissement PER'!BH224+'Investissement PER'!BK224+'Investissement PER'!BN224+'Investissement PER'!BQ224+'Investissement PER'!AG224</f>
        <v>0</v>
      </c>
      <c r="J221" s="170">
        <f t="shared" si="10"/>
        <v>0</v>
      </c>
      <c r="L221" s="168">
        <f t="shared" si="11"/>
        <v>0</v>
      </c>
      <c r="M221" s="55" t="str">
        <f>IF(AND(D221&lt;&gt;'Investissement PEE'!AB224,Synthèse!H221&lt;&gt;'Investissement PEE'!AC224),"Les montants répartis ne correspondent pas aux montants de prime de partage de la valeur et d'abondement dans l'onglet 'Investissement PEE'",IF(D221&lt;&gt;'Investissement PEE'!AB224,"Le montant réparti en prime de partage de la valeur ne correspond pas au montant total de PPV indiqué dans l'onglet 'Investissement PEE'",IF(H221&lt;&gt;'Investissement PEE'!AC224,"Le montant réparti ne correspond pas au montant total d'abondement indiqué dans l'onglet 'PEE'","")))</f>
        <v/>
      </c>
      <c r="N221" s="82" t="str">
        <f>IF(AND(E221&lt;&gt;'Investissement PER'!AB224,Synthèse!I221&lt;&gt;'Investissement PER'!AC224),"Les montants répartis ne correspondent pas aux montants de prime de partage de la valeur et d'abondement dans l'onglet 'Investissement PER'",IF(E221&lt;&gt;'Investissement PER'!AB224,"Le montant réparti en prime de partage de la valeur ne correspond pas au montant total de PPV indiqué dans l'onglet 'Investissement PER'",IF(I221&lt;&gt;'Investissement PER'!AC224,"Le montant réparti ne correspond pas au montant total d'abondement indiqué dans l'onglet 'Investissement PER’","")))</f>
        <v/>
      </c>
    </row>
    <row r="222" spans="1:14" x14ac:dyDescent="0.25">
      <c r="A222" s="56">
        <f>'Investissement PEE'!D225</f>
        <v>0</v>
      </c>
      <c r="B222" s="29">
        <f>'Investissement PEE'!F225</f>
        <v>0</v>
      </c>
      <c r="C222" s="46">
        <f>'Investissement PEE'!H225</f>
        <v>0</v>
      </c>
      <c r="D222" s="54">
        <f>SUM('Investissement PEE'!AF225+'Investissement PEE'!AI225+'Investissement PEE'!AL225+'Investissement PEE'!AO225+'Investissement PEE'!AR225+'Investissement PEE'!AU225+'Investissement PEE'!AX225+'Investissement PEE'!BA225+'Investissement PEE'!BD225+'Investissement PEE'!BG225+'Investissement PEE'!BJ225+'Investissement PEE'!BM225)</f>
        <v>0</v>
      </c>
      <c r="E222" s="47">
        <f>SUM('Investissement PER'!AI225+'Investissement PER'!AL225+'Investissement PER'!AO225+'Investissement PER'!AR226+'Investissement PER'!AU225+'Investissement PER'!AX225+'Investissement PER'!BA225+'Investissement PER'!BD225+'Investissement PER'!BG225+'Investissement PER'!BJ225+'Investissement PER'!BM225+'Investissement PER'!BP225+'Investissement PER'!AF225)</f>
        <v>0</v>
      </c>
      <c r="F222" s="169">
        <f t="shared" si="9"/>
        <v>0</v>
      </c>
      <c r="H222" s="45">
        <f>'Investissement PEE'!AG225+'Investissement PEE'!AJ225+'Investissement PEE'!AM225+'Investissement PEE'!AP225+'Investissement PEE'!AS225+'Investissement PEE'!AV225+'Investissement PEE'!AY225+'Investissement PEE'!BB225+'Investissement PEE'!BE225+'Investissement PEE'!BH225+'Investissement PEE'!BK225+'Investissement PEE'!BN225</f>
        <v>0</v>
      </c>
      <c r="I222" s="48">
        <f>'Investissement PER'!BE225+'Investissement PER'!BB225+'Investissement PER'!AY225+'Investissement PER'!AV225+'Investissement PER'!AS226+'Investissement PER'!AP225+'Investissement PER'!AM225+'Investissement PER'!AJ225+'Investissement PER'!BH225+'Investissement PER'!BK225+'Investissement PER'!BN225+'Investissement PER'!BQ225+'Investissement PER'!AG225</f>
        <v>0</v>
      </c>
      <c r="J222" s="170">
        <f t="shared" si="10"/>
        <v>0</v>
      </c>
      <c r="L222" s="168">
        <f t="shared" si="11"/>
        <v>0</v>
      </c>
      <c r="M222" s="55" t="str">
        <f>IF(AND(D222&lt;&gt;'Investissement PEE'!AB225,Synthèse!H222&lt;&gt;'Investissement PEE'!AC225),"Les montants répartis ne correspondent pas aux montants de prime de partage de la valeur et d'abondement dans l'onglet 'Investissement PEE'",IF(D222&lt;&gt;'Investissement PEE'!AB225,"Le montant réparti en prime de partage de la valeur ne correspond pas au montant total de PPV indiqué dans l'onglet 'Investissement PEE'",IF(H222&lt;&gt;'Investissement PEE'!AC225,"Le montant réparti ne correspond pas au montant total d'abondement indiqué dans l'onglet 'PEE'","")))</f>
        <v/>
      </c>
      <c r="N222" s="82" t="str">
        <f>IF(AND(E222&lt;&gt;'Investissement PER'!AB225,Synthèse!I222&lt;&gt;'Investissement PER'!AC225),"Les montants répartis ne correspondent pas aux montants de prime de partage de la valeur et d'abondement dans l'onglet 'Investissement PER'",IF(E222&lt;&gt;'Investissement PER'!AB225,"Le montant réparti en prime de partage de la valeur ne correspond pas au montant total de PPV indiqué dans l'onglet 'Investissement PER'",IF(I222&lt;&gt;'Investissement PER'!AC225,"Le montant réparti ne correspond pas au montant total d'abondement indiqué dans l'onglet 'Investissement PER’","")))</f>
        <v/>
      </c>
    </row>
    <row r="223" spans="1:14" x14ac:dyDescent="0.25">
      <c r="A223" s="56">
        <f>'Investissement PEE'!D226</f>
        <v>0</v>
      </c>
      <c r="B223" s="29">
        <f>'Investissement PEE'!F226</f>
        <v>0</v>
      </c>
      <c r="C223" s="46">
        <f>'Investissement PEE'!H226</f>
        <v>0</v>
      </c>
      <c r="D223" s="54">
        <f>SUM('Investissement PEE'!AF226+'Investissement PEE'!AI226+'Investissement PEE'!AL226+'Investissement PEE'!AO226+'Investissement PEE'!AR226+'Investissement PEE'!AU226+'Investissement PEE'!AX226+'Investissement PEE'!BA226+'Investissement PEE'!BD226+'Investissement PEE'!BG226+'Investissement PEE'!BJ226+'Investissement PEE'!BM226)</f>
        <v>0</v>
      </c>
      <c r="E223" s="47">
        <f>SUM('Investissement PER'!AI226+'Investissement PER'!AL226+'Investissement PER'!AO226+'Investissement PER'!AR227+'Investissement PER'!AU226+'Investissement PER'!AX226+'Investissement PER'!BA226+'Investissement PER'!BD226+'Investissement PER'!BG226+'Investissement PER'!BJ226+'Investissement PER'!BM226+'Investissement PER'!BP226+'Investissement PER'!AF226)</f>
        <v>0</v>
      </c>
      <c r="F223" s="169">
        <f t="shared" si="9"/>
        <v>0</v>
      </c>
      <c r="H223" s="45">
        <f>'Investissement PEE'!AG226+'Investissement PEE'!AJ226+'Investissement PEE'!AM226+'Investissement PEE'!AP226+'Investissement PEE'!AS226+'Investissement PEE'!AV226+'Investissement PEE'!AY226+'Investissement PEE'!BB226+'Investissement PEE'!BE226+'Investissement PEE'!BH226+'Investissement PEE'!BK226+'Investissement PEE'!BN226</f>
        <v>0</v>
      </c>
      <c r="I223" s="48">
        <f>'Investissement PER'!BE226+'Investissement PER'!BB226+'Investissement PER'!AY226+'Investissement PER'!AV226+'Investissement PER'!AS227+'Investissement PER'!AP226+'Investissement PER'!AM226+'Investissement PER'!AJ226+'Investissement PER'!BH226+'Investissement PER'!BK226+'Investissement PER'!BN226+'Investissement PER'!BQ226+'Investissement PER'!AG226</f>
        <v>0</v>
      </c>
      <c r="J223" s="170">
        <f t="shared" si="10"/>
        <v>0</v>
      </c>
      <c r="L223" s="168">
        <f t="shared" si="11"/>
        <v>0</v>
      </c>
      <c r="M223" s="55" t="str">
        <f>IF(AND(D223&lt;&gt;'Investissement PEE'!AB226,Synthèse!H223&lt;&gt;'Investissement PEE'!AC226),"Les montants répartis ne correspondent pas aux montants de prime de partage de la valeur et d'abondement dans l'onglet 'Investissement PEE'",IF(D223&lt;&gt;'Investissement PEE'!AB226,"Le montant réparti en prime de partage de la valeur ne correspond pas au montant total de PPV indiqué dans l'onglet 'Investissement PEE'",IF(H223&lt;&gt;'Investissement PEE'!AC226,"Le montant réparti ne correspond pas au montant total d'abondement indiqué dans l'onglet 'PEE'","")))</f>
        <v/>
      </c>
      <c r="N223" s="82" t="str">
        <f>IF(AND(E223&lt;&gt;'Investissement PER'!AB226,Synthèse!I223&lt;&gt;'Investissement PER'!AC226),"Les montants répartis ne correspondent pas aux montants de prime de partage de la valeur et d'abondement dans l'onglet 'Investissement PER'",IF(E223&lt;&gt;'Investissement PER'!AB226,"Le montant réparti en prime de partage de la valeur ne correspond pas au montant total de PPV indiqué dans l'onglet 'Investissement PER'",IF(I223&lt;&gt;'Investissement PER'!AC226,"Le montant réparti ne correspond pas au montant total d'abondement indiqué dans l'onglet 'Investissement PER’","")))</f>
        <v/>
      </c>
    </row>
    <row r="224" spans="1:14" x14ac:dyDescent="0.25">
      <c r="A224" s="56">
        <f>'Investissement PEE'!D227</f>
        <v>0</v>
      </c>
      <c r="B224" s="29">
        <f>'Investissement PEE'!F227</f>
        <v>0</v>
      </c>
      <c r="C224" s="46">
        <f>'Investissement PEE'!H227</f>
        <v>0</v>
      </c>
      <c r="D224" s="54">
        <f>SUM('Investissement PEE'!AF227+'Investissement PEE'!AI227+'Investissement PEE'!AL227+'Investissement PEE'!AO227+'Investissement PEE'!AR227+'Investissement PEE'!AU227+'Investissement PEE'!AX227+'Investissement PEE'!BA227+'Investissement PEE'!BD227+'Investissement PEE'!BG227+'Investissement PEE'!BJ227+'Investissement PEE'!BM227)</f>
        <v>0</v>
      </c>
      <c r="E224" s="47">
        <f>SUM('Investissement PER'!AI227+'Investissement PER'!AL227+'Investissement PER'!AO227+'Investissement PER'!AR228+'Investissement PER'!AU227+'Investissement PER'!AX227+'Investissement PER'!BA227+'Investissement PER'!BD227+'Investissement PER'!BG227+'Investissement PER'!BJ227+'Investissement PER'!BM227+'Investissement PER'!BP227+'Investissement PER'!AF227)</f>
        <v>0</v>
      </c>
      <c r="F224" s="169">
        <f t="shared" si="9"/>
        <v>0</v>
      </c>
      <c r="H224" s="45">
        <f>'Investissement PEE'!AG227+'Investissement PEE'!AJ227+'Investissement PEE'!AM227+'Investissement PEE'!AP227+'Investissement PEE'!AS227+'Investissement PEE'!AV227+'Investissement PEE'!AY227+'Investissement PEE'!BB227+'Investissement PEE'!BE227+'Investissement PEE'!BH227+'Investissement PEE'!BK227+'Investissement PEE'!BN227</f>
        <v>0</v>
      </c>
      <c r="I224" s="48">
        <f>'Investissement PER'!BE227+'Investissement PER'!BB227+'Investissement PER'!AY227+'Investissement PER'!AV227+'Investissement PER'!AS228+'Investissement PER'!AP227+'Investissement PER'!AM227+'Investissement PER'!AJ227+'Investissement PER'!BH227+'Investissement PER'!BK227+'Investissement PER'!BN227+'Investissement PER'!BQ227+'Investissement PER'!AG227</f>
        <v>0</v>
      </c>
      <c r="J224" s="170">
        <f t="shared" si="10"/>
        <v>0</v>
      </c>
      <c r="L224" s="168">
        <f t="shared" si="11"/>
        <v>0</v>
      </c>
      <c r="M224" s="55" t="str">
        <f>IF(AND(D224&lt;&gt;'Investissement PEE'!AB227,Synthèse!H224&lt;&gt;'Investissement PEE'!AC227),"Les montants répartis ne correspondent pas aux montants de prime de partage de la valeur et d'abondement dans l'onglet 'Investissement PEE'",IF(D224&lt;&gt;'Investissement PEE'!AB227,"Le montant réparti en prime de partage de la valeur ne correspond pas au montant total de PPV indiqué dans l'onglet 'Investissement PEE'",IF(H224&lt;&gt;'Investissement PEE'!AC227,"Le montant réparti ne correspond pas au montant total d'abondement indiqué dans l'onglet 'PEE'","")))</f>
        <v/>
      </c>
      <c r="N224" s="82" t="str">
        <f>IF(AND(E224&lt;&gt;'Investissement PER'!AB227,Synthèse!I224&lt;&gt;'Investissement PER'!AC227),"Les montants répartis ne correspondent pas aux montants de prime de partage de la valeur et d'abondement dans l'onglet 'Investissement PER'",IF(E224&lt;&gt;'Investissement PER'!AB227,"Le montant réparti en prime de partage de la valeur ne correspond pas au montant total de PPV indiqué dans l'onglet 'Investissement PER'",IF(I224&lt;&gt;'Investissement PER'!AC227,"Le montant réparti ne correspond pas au montant total d'abondement indiqué dans l'onglet 'Investissement PER’","")))</f>
        <v/>
      </c>
    </row>
    <row r="225" spans="1:14" x14ac:dyDescent="0.25">
      <c r="A225" s="56">
        <f>'Investissement PEE'!D228</f>
        <v>0</v>
      </c>
      <c r="B225" s="29">
        <f>'Investissement PEE'!F228</f>
        <v>0</v>
      </c>
      <c r="C225" s="46">
        <f>'Investissement PEE'!H228</f>
        <v>0</v>
      </c>
      <c r="D225" s="54">
        <f>SUM('Investissement PEE'!AF228+'Investissement PEE'!AI228+'Investissement PEE'!AL228+'Investissement PEE'!AO228+'Investissement PEE'!AR228+'Investissement PEE'!AU228+'Investissement PEE'!AX228+'Investissement PEE'!BA228+'Investissement PEE'!BD228+'Investissement PEE'!BG228+'Investissement PEE'!BJ228+'Investissement PEE'!BM228)</f>
        <v>0</v>
      </c>
      <c r="E225" s="47">
        <f>SUM('Investissement PER'!AI228+'Investissement PER'!AL228+'Investissement PER'!AO228+'Investissement PER'!AR229+'Investissement PER'!AU228+'Investissement PER'!AX228+'Investissement PER'!BA228+'Investissement PER'!BD228+'Investissement PER'!BG228+'Investissement PER'!BJ228+'Investissement PER'!BM228+'Investissement PER'!BP228+'Investissement PER'!AF228)</f>
        <v>0</v>
      </c>
      <c r="F225" s="169">
        <f t="shared" si="9"/>
        <v>0</v>
      </c>
      <c r="H225" s="45">
        <f>'Investissement PEE'!AG228+'Investissement PEE'!AJ228+'Investissement PEE'!AM228+'Investissement PEE'!AP228+'Investissement PEE'!AS228+'Investissement PEE'!AV228+'Investissement PEE'!AY228+'Investissement PEE'!BB228+'Investissement PEE'!BE228+'Investissement PEE'!BH228+'Investissement PEE'!BK228+'Investissement PEE'!BN228</f>
        <v>0</v>
      </c>
      <c r="I225" s="48">
        <f>'Investissement PER'!BE228+'Investissement PER'!BB228+'Investissement PER'!AY228+'Investissement PER'!AV228+'Investissement PER'!AS229+'Investissement PER'!AP228+'Investissement PER'!AM228+'Investissement PER'!AJ228+'Investissement PER'!BH228+'Investissement PER'!BK228+'Investissement PER'!BN228+'Investissement PER'!BQ228+'Investissement PER'!AG228</f>
        <v>0</v>
      </c>
      <c r="J225" s="170">
        <f t="shared" si="10"/>
        <v>0</v>
      </c>
      <c r="L225" s="168">
        <f t="shared" si="11"/>
        <v>0</v>
      </c>
      <c r="M225" s="55" t="str">
        <f>IF(AND(D225&lt;&gt;'Investissement PEE'!AB228,Synthèse!H225&lt;&gt;'Investissement PEE'!AC228),"Les montants répartis ne correspondent pas aux montants de prime de partage de la valeur et d'abondement dans l'onglet 'Investissement PEE'",IF(D225&lt;&gt;'Investissement PEE'!AB228,"Le montant réparti en prime de partage de la valeur ne correspond pas au montant total de PPV indiqué dans l'onglet 'Investissement PEE'",IF(H225&lt;&gt;'Investissement PEE'!AC228,"Le montant réparti ne correspond pas au montant total d'abondement indiqué dans l'onglet 'PEE'","")))</f>
        <v/>
      </c>
      <c r="N225" s="82" t="str">
        <f>IF(AND(E225&lt;&gt;'Investissement PER'!AB228,Synthèse!I225&lt;&gt;'Investissement PER'!AC228),"Les montants répartis ne correspondent pas aux montants de prime de partage de la valeur et d'abondement dans l'onglet 'Investissement PER'",IF(E225&lt;&gt;'Investissement PER'!AB228,"Le montant réparti en prime de partage de la valeur ne correspond pas au montant total de PPV indiqué dans l'onglet 'Investissement PER'",IF(I225&lt;&gt;'Investissement PER'!AC228,"Le montant réparti ne correspond pas au montant total d'abondement indiqué dans l'onglet 'Investissement PER’","")))</f>
        <v/>
      </c>
    </row>
    <row r="226" spans="1:14" x14ac:dyDescent="0.25">
      <c r="A226" s="56">
        <f>'Investissement PEE'!D229</f>
        <v>0</v>
      </c>
      <c r="B226" s="29">
        <f>'Investissement PEE'!F229</f>
        <v>0</v>
      </c>
      <c r="C226" s="46">
        <f>'Investissement PEE'!H229</f>
        <v>0</v>
      </c>
      <c r="D226" s="54">
        <f>SUM('Investissement PEE'!AF229+'Investissement PEE'!AI229+'Investissement PEE'!AL229+'Investissement PEE'!AO229+'Investissement PEE'!AR229+'Investissement PEE'!AU229+'Investissement PEE'!AX229+'Investissement PEE'!BA229+'Investissement PEE'!BD229+'Investissement PEE'!BG229+'Investissement PEE'!BJ229+'Investissement PEE'!BM229)</f>
        <v>0</v>
      </c>
      <c r="E226" s="47">
        <f>SUM('Investissement PER'!AI229+'Investissement PER'!AL229+'Investissement PER'!AO229+'Investissement PER'!AR230+'Investissement PER'!AU229+'Investissement PER'!AX229+'Investissement PER'!BA229+'Investissement PER'!BD229+'Investissement PER'!BG229+'Investissement PER'!BJ229+'Investissement PER'!BM229+'Investissement PER'!BP229+'Investissement PER'!AF229)</f>
        <v>0</v>
      </c>
      <c r="F226" s="169">
        <f t="shared" si="9"/>
        <v>0</v>
      </c>
      <c r="H226" s="45">
        <f>'Investissement PEE'!AG229+'Investissement PEE'!AJ229+'Investissement PEE'!AM229+'Investissement PEE'!AP229+'Investissement PEE'!AS229+'Investissement PEE'!AV229+'Investissement PEE'!AY229+'Investissement PEE'!BB229+'Investissement PEE'!BE229+'Investissement PEE'!BH229+'Investissement PEE'!BK229+'Investissement PEE'!BN229</f>
        <v>0</v>
      </c>
      <c r="I226" s="48">
        <f>'Investissement PER'!BE229+'Investissement PER'!BB229+'Investissement PER'!AY229+'Investissement PER'!AV229+'Investissement PER'!AS230+'Investissement PER'!AP229+'Investissement PER'!AM229+'Investissement PER'!AJ229+'Investissement PER'!BH229+'Investissement PER'!BK229+'Investissement PER'!BN229+'Investissement PER'!BQ229+'Investissement PER'!AG229</f>
        <v>0</v>
      </c>
      <c r="J226" s="170">
        <f t="shared" si="10"/>
        <v>0</v>
      </c>
      <c r="L226" s="168">
        <f t="shared" si="11"/>
        <v>0</v>
      </c>
      <c r="M226" s="55" t="str">
        <f>IF(AND(D226&lt;&gt;'Investissement PEE'!AB229,Synthèse!H226&lt;&gt;'Investissement PEE'!AC229),"Les montants répartis ne correspondent pas aux montants de prime de partage de la valeur et d'abondement dans l'onglet 'Investissement PEE'",IF(D226&lt;&gt;'Investissement PEE'!AB229,"Le montant réparti en prime de partage de la valeur ne correspond pas au montant total de PPV indiqué dans l'onglet 'Investissement PEE'",IF(H226&lt;&gt;'Investissement PEE'!AC229,"Le montant réparti ne correspond pas au montant total d'abondement indiqué dans l'onglet 'PEE'","")))</f>
        <v/>
      </c>
      <c r="N226" s="82" t="str">
        <f>IF(AND(E226&lt;&gt;'Investissement PER'!AB229,Synthèse!I226&lt;&gt;'Investissement PER'!AC229),"Les montants répartis ne correspondent pas aux montants de prime de partage de la valeur et d'abondement dans l'onglet 'Investissement PER'",IF(E226&lt;&gt;'Investissement PER'!AB229,"Le montant réparti en prime de partage de la valeur ne correspond pas au montant total de PPV indiqué dans l'onglet 'Investissement PER'",IF(I226&lt;&gt;'Investissement PER'!AC229,"Le montant réparti ne correspond pas au montant total d'abondement indiqué dans l'onglet 'Investissement PER’","")))</f>
        <v/>
      </c>
    </row>
    <row r="227" spans="1:14" x14ac:dyDescent="0.25">
      <c r="A227" s="56">
        <f>'Investissement PEE'!D230</f>
        <v>0</v>
      </c>
      <c r="B227" s="29">
        <f>'Investissement PEE'!F230</f>
        <v>0</v>
      </c>
      <c r="C227" s="46">
        <f>'Investissement PEE'!H230</f>
        <v>0</v>
      </c>
      <c r="D227" s="54">
        <f>SUM('Investissement PEE'!AF230+'Investissement PEE'!AI230+'Investissement PEE'!AL230+'Investissement PEE'!AO230+'Investissement PEE'!AR230+'Investissement PEE'!AU230+'Investissement PEE'!AX230+'Investissement PEE'!BA230+'Investissement PEE'!BD230+'Investissement PEE'!BG230+'Investissement PEE'!BJ230+'Investissement PEE'!BM230)</f>
        <v>0</v>
      </c>
      <c r="E227" s="47">
        <f>SUM('Investissement PER'!AI230+'Investissement PER'!AL230+'Investissement PER'!AO230+'Investissement PER'!AR231+'Investissement PER'!AU230+'Investissement PER'!AX230+'Investissement PER'!BA230+'Investissement PER'!BD230+'Investissement PER'!BG230+'Investissement PER'!BJ230+'Investissement PER'!BM230+'Investissement PER'!BP230+'Investissement PER'!AF230)</f>
        <v>0</v>
      </c>
      <c r="F227" s="169">
        <f t="shared" si="9"/>
        <v>0</v>
      </c>
      <c r="H227" s="45">
        <f>'Investissement PEE'!AG230+'Investissement PEE'!AJ230+'Investissement PEE'!AM230+'Investissement PEE'!AP230+'Investissement PEE'!AS230+'Investissement PEE'!AV230+'Investissement PEE'!AY230+'Investissement PEE'!BB230+'Investissement PEE'!BE230+'Investissement PEE'!BH230+'Investissement PEE'!BK230+'Investissement PEE'!BN230</f>
        <v>0</v>
      </c>
      <c r="I227" s="48">
        <f>'Investissement PER'!BE230+'Investissement PER'!BB230+'Investissement PER'!AY230+'Investissement PER'!AV230+'Investissement PER'!AS231+'Investissement PER'!AP230+'Investissement PER'!AM230+'Investissement PER'!AJ230+'Investissement PER'!BH230+'Investissement PER'!BK230+'Investissement PER'!BN230+'Investissement PER'!BQ230+'Investissement PER'!AG230</f>
        <v>0</v>
      </c>
      <c r="J227" s="170">
        <f t="shared" si="10"/>
        <v>0</v>
      </c>
      <c r="L227" s="168">
        <f t="shared" si="11"/>
        <v>0</v>
      </c>
      <c r="M227" s="55" t="str">
        <f>IF(AND(D227&lt;&gt;'Investissement PEE'!AB230,Synthèse!H227&lt;&gt;'Investissement PEE'!AC230),"Les montants répartis ne correspondent pas aux montants de prime de partage de la valeur et d'abondement dans l'onglet 'Investissement PEE'",IF(D227&lt;&gt;'Investissement PEE'!AB230,"Le montant réparti en prime de partage de la valeur ne correspond pas au montant total de PPV indiqué dans l'onglet 'Investissement PEE'",IF(H227&lt;&gt;'Investissement PEE'!AC230,"Le montant réparti ne correspond pas au montant total d'abondement indiqué dans l'onglet 'PEE'","")))</f>
        <v/>
      </c>
      <c r="N227" s="82" t="str">
        <f>IF(AND(E227&lt;&gt;'Investissement PER'!AB230,Synthèse!I227&lt;&gt;'Investissement PER'!AC230),"Les montants répartis ne correspondent pas aux montants de prime de partage de la valeur et d'abondement dans l'onglet 'Investissement PER'",IF(E227&lt;&gt;'Investissement PER'!AB230,"Le montant réparti en prime de partage de la valeur ne correspond pas au montant total de PPV indiqué dans l'onglet 'Investissement PER'",IF(I227&lt;&gt;'Investissement PER'!AC230,"Le montant réparti ne correspond pas au montant total d'abondement indiqué dans l'onglet 'Investissement PER’","")))</f>
        <v/>
      </c>
    </row>
    <row r="228" spans="1:14" x14ac:dyDescent="0.25">
      <c r="A228" s="56">
        <f>'Investissement PEE'!D231</f>
        <v>0</v>
      </c>
      <c r="B228" s="29">
        <f>'Investissement PEE'!F231</f>
        <v>0</v>
      </c>
      <c r="C228" s="46">
        <f>'Investissement PEE'!H231</f>
        <v>0</v>
      </c>
      <c r="D228" s="54">
        <f>SUM('Investissement PEE'!AF231+'Investissement PEE'!AI231+'Investissement PEE'!AL231+'Investissement PEE'!AO231+'Investissement PEE'!AR231+'Investissement PEE'!AU231+'Investissement PEE'!AX231+'Investissement PEE'!BA231+'Investissement PEE'!BD231+'Investissement PEE'!BG231+'Investissement PEE'!BJ231+'Investissement PEE'!BM231)</f>
        <v>0</v>
      </c>
      <c r="E228" s="47">
        <f>SUM('Investissement PER'!AI231+'Investissement PER'!AL231+'Investissement PER'!AO231+'Investissement PER'!AR232+'Investissement PER'!AU231+'Investissement PER'!AX231+'Investissement PER'!BA231+'Investissement PER'!BD231+'Investissement PER'!BG231+'Investissement PER'!BJ231+'Investissement PER'!BM231+'Investissement PER'!BP231+'Investissement PER'!AF231)</f>
        <v>0</v>
      </c>
      <c r="F228" s="169">
        <f t="shared" si="9"/>
        <v>0</v>
      </c>
      <c r="H228" s="45">
        <f>'Investissement PEE'!AG231+'Investissement PEE'!AJ231+'Investissement PEE'!AM231+'Investissement PEE'!AP231+'Investissement PEE'!AS231+'Investissement PEE'!AV231+'Investissement PEE'!AY231+'Investissement PEE'!BB231+'Investissement PEE'!BE231+'Investissement PEE'!BH231+'Investissement PEE'!BK231+'Investissement PEE'!BN231</f>
        <v>0</v>
      </c>
      <c r="I228" s="48">
        <f>'Investissement PER'!BE231+'Investissement PER'!BB231+'Investissement PER'!AY231+'Investissement PER'!AV231+'Investissement PER'!AS232+'Investissement PER'!AP231+'Investissement PER'!AM231+'Investissement PER'!AJ231+'Investissement PER'!BH231+'Investissement PER'!BK231+'Investissement PER'!BN231+'Investissement PER'!BQ231+'Investissement PER'!AG231</f>
        <v>0</v>
      </c>
      <c r="J228" s="170">
        <f t="shared" si="10"/>
        <v>0</v>
      </c>
      <c r="L228" s="168">
        <f t="shared" si="11"/>
        <v>0</v>
      </c>
      <c r="M228" s="55" t="str">
        <f>IF(AND(D228&lt;&gt;'Investissement PEE'!AB231,Synthèse!H228&lt;&gt;'Investissement PEE'!AC231),"Les montants répartis ne correspondent pas aux montants de prime de partage de la valeur et d'abondement dans l'onglet 'Investissement PEE'",IF(D228&lt;&gt;'Investissement PEE'!AB231,"Le montant réparti en prime de partage de la valeur ne correspond pas au montant total de PPV indiqué dans l'onglet 'Investissement PEE'",IF(H228&lt;&gt;'Investissement PEE'!AC231,"Le montant réparti ne correspond pas au montant total d'abondement indiqué dans l'onglet 'PEE'","")))</f>
        <v/>
      </c>
      <c r="N228" s="82" t="str">
        <f>IF(AND(E228&lt;&gt;'Investissement PER'!AB231,Synthèse!I228&lt;&gt;'Investissement PER'!AC231),"Les montants répartis ne correspondent pas aux montants de prime de partage de la valeur et d'abondement dans l'onglet 'Investissement PER'",IF(E228&lt;&gt;'Investissement PER'!AB231,"Le montant réparti en prime de partage de la valeur ne correspond pas au montant total de PPV indiqué dans l'onglet 'Investissement PER'",IF(I228&lt;&gt;'Investissement PER'!AC231,"Le montant réparti ne correspond pas au montant total d'abondement indiqué dans l'onglet 'Investissement PER’","")))</f>
        <v/>
      </c>
    </row>
    <row r="229" spans="1:14" x14ac:dyDescent="0.25">
      <c r="A229" s="56">
        <f>'Investissement PEE'!D232</f>
        <v>0</v>
      </c>
      <c r="B229" s="29">
        <f>'Investissement PEE'!F232</f>
        <v>0</v>
      </c>
      <c r="C229" s="46">
        <f>'Investissement PEE'!H232</f>
        <v>0</v>
      </c>
      <c r="D229" s="54">
        <f>SUM('Investissement PEE'!AF232+'Investissement PEE'!AI232+'Investissement PEE'!AL232+'Investissement PEE'!AO232+'Investissement PEE'!AR232+'Investissement PEE'!AU232+'Investissement PEE'!AX232+'Investissement PEE'!BA232+'Investissement PEE'!BD232+'Investissement PEE'!BG232+'Investissement PEE'!BJ232+'Investissement PEE'!BM232)</f>
        <v>0</v>
      </c>
      <c r="E229" s="47">
        <f>SUM('Investissement PER'!AI232+'Investissement PER'!AL232+'Investissement PER'!AO232+'Investissement PER'!AR233+'Investissement PER'!AU232+'Investissement PER'!AX232+'Investissement PER'!BA232+'Investissement PER'!BD232+'Investissement PER'!BG232+'Investissement PER'!BJ232+'Investissement PER'!BM232+'Investissement PER'!BP232+'Investissement PER'!AF232)</f>
        <v>0</v>
      </c>
      <c r="F229" s="169">
        <f t="shared" si="9"/>
        <v>0</v>
      </c>
      <c r="H229" s="45">
        <f>'Investissement PEE'!AG232+'Investissement PEE'!AJ232+'Investissement PEE'!AM232+'Investissement PEE'!AP232+'Investissement PEE'!AS232+'Investissement PEE'!AV232+'Investissement PEE'!AY232+'Investissement PEE'!BB232+'Investissement PEE'!BE232+'Investissement PEE'!BH232+'Investissement PEE'!BK232+'Investissement PEE'!BN232</f>
        <v>0</v>
      </c>
      <c r="I229" s="48">
        <f>'Investissement PER'!BE232+'Investissement PER'!BB232+'Investissement PER'!AY232+'Investissement PER'!AV232+'Investissement PER'!AS233+'Investissement PER'!AP232+'Investissement PER'!AM232+'Investissement PER'!AJ232+'Investissement PER'!BH232+'Investissement PER'!BK232+'Investissement PER'!BN232+'Investissement PER'!BQ232+'Investissement PER'!AG232</f>
        <v>0</v>
      </c>
      <c r="J229" s="170">
        <f t="shared" si="10"/>
        <v>0</v>
      </c>
      <c r="L229" s="168">
        <f t="shared" si="11"/>
        <v>0</v>
      </c>
      <c r="M229" s="55" t="str">
        <f>IF(AND(D229&lt;&gt;'Investissement PEE'!AB232,Synthèse!H229&lt;&gt;'Investissement PEE'!AC232),"Les montants répartis ne correspondent pas aux montants de prime de partage de la valeur et d'abondement dans l'onglet 'Investissement PEE'",IF(D229&lt;&gt;'Investissement PEE'!AB232,"Le montant réparti en prime de partage de la valeur ne correspond pas au montant total de PPV indiqué dans l'onglet 'Investissement PEE'",IF(H229&lt;&gt;'Investissement PEE'!AC232,"Le montant réparti ne correspond pas au montant total d'abondement indiqué dans l'onglet 'PEE'","")))</f>
        <v/>
      </c>
      <c r="N229" s="82" t="str">
        <f>IF(AND(E229&lt;&gt;'Investissement PER'!AB232,Synthèse!I229&lt;&gt;'Investissement PER'!AC232),"Les montants répartis ne correspondent pas aux montants de prime de partage de la valeur et d'abondement dans l'onglet 'Investissement PER'",IF(E229&lt;&gt;'Investissement PER'!AB232,"Le montant réparti en prime de partage de la valeur ne correspond pas au montant total de PPV indiqué dans l'onglet 'Investissement PER'",IF(I229&lt;&gt;'Investissement PER'!AC232,"Le montant réparti ne correspond pas au montant total d'abondement indiqué dans l'onglet 'Investissement PER’","")))</f>
        <v/>
      </c>
    </row>
    <row r="230" spans="1:14" x14ac:dyDescent="0.25">
      <c r="A230" s="56">
        <f>'Investissement PEE'!D233</f>
        <v>0</v>
      </c>
      <c r="B230" s="29">
        <f>'Investissement PEE'!F233</f>
        <v>0</v>
      </c>
      <c r="C230" s="46">
        <f>'Investissement PEE'!H233</f>
        <v>0</v>
      </c>
      <c r="D230" s="54">
        <f>SUM('Investissement PEE'!AF233+'Investissement PEE'!AI233+'Investissement PEE'!AL233+'Investissement PEE'!AO233+'Investissement PEE'!AR233+'Investissement PEE'!AU233+'Investissement PEE'!AX233+'Investissement PEE'!BA233+'Investissement PEE'!BD233+'Investissement PEE'!BG233+'Investissement PEE'!BJ233+'Investissement PEE'!BM233)</f>
        <v>0</v>
      </c>
      <c r="E230" s="47">
        <f>SUM('Investissement PER'!AI233+'Investissement PER'!AL233+'Investissement PER'!AO233+'Investissement PER'!AR234+'Investissement PER'!AU233+'Investissement PER'!AX233+'Investissement PER'!BA233+'Investissement PER'!BD233+'Investissement PER'!BG233+'Investissement PER'!BJ233+'Investissement PER'!BM233+'Investissement PER'!BP233+'Investissement PER'!AF233)</f>
        <v>0</v>
      </c>
      <c r="F230" s="169">
        <f t="shared" ref="F230:F293" si="12">D230+E230</f>
        <v>0</v>
      </c>
      <c r="H230" s="45">
        <f>'Investissement PEE'!AG233+'Investissement PEE'!AJ233+'Investissement PEE'!AM233+'Investissement PEE'!AP233+'Investissement PEE'!AS233+'Investissement PEE'!AV233+'Investissement PEE'!AY233+'Investissement PEE'!BB233+'Investissement PEE'!BE233+'Investissement PEE'!BH233+'Investissement PEE'!BK233+'Investissement PEE'!BN233</f>
        <v>0</v>
      </c>
      <c r="I230" s="48">
        <f>'Investissement PER'!BE233+'Investissement PER'!BB233+'Investissement PER'!AY233+'Investissement PER'!AV233+'Investissement PER'!AS234+'Investissement PER'!AP233+'Investissement PER'!AM233+'Investissement PER'!AJ233+'Investissement PER'!BH233+'Investissement PER'!BK233+'Investissement PER'!BN233+'Investissement PER'!BQ233+'Investissement PER'!AG233</f>
        <v>0</v>
      </c>
      <c r="J230" s="170">
        <f t="shared" ref="J230:J293" si="13">H230+I230</f>
        <v>0</v>
      </c>
      <c r="L230" s="168">
        <f t="shared" ref="L230:L293" si="14">F230+J230</f>
        <v>0</v>
      </c>
      <c r="M230" s="55" t="str">
        <f>IF(AND(D230&lt;&gt;'Investissement PEE'!AB233,Synthèse!H230&lt;&gt;'Investissement PEE'!AC233),"Les montants répartis ne correspondent pas aux montants de prime de partage de la valeur et d'abondement dans l'onglet 'Investissement PEE'",IF(D230&lt;&gt;'Investissement PEE'!AB233,"Le montant réparti en prime de partage de la valeur ne correspond pas au montant total de PPV indiqué dans l'onglet 'Investissement PEE'",IF(H230&lt;&gt;'Investissement PEE'!AC233,"Le montant réparti ne correspond pas au montant total d'abondement indiqué dans l'onglet 'PEE'","")))</f>
        <v/>
      </c>
      <c r="N230" s="82" t="str">
        <f>IF(AND(E230&lt;&gt;'Investissement PER'!AB233,Synthèse!I230&lt;&gt;'Investissement PER'!AC233),"Les montants répartis ne correspondent pas aux montants de prime de partage de la valeur et d'abondement dans l'onglet 'Investissement PER'",IF(E230&lt;&gt;'Investissement PER'!AB233,"Le montant réparti en prime de partage de la valeur ne correspond pas au montant total de PPV indiqué dans l'onglet 'Investissement PER'",IF(I230&lt;&gt;'Investissement PER'!AC233,"Le montant réparti ne correspond pas au montant total d'abondement indiqué dans l'onglet 'Investissement PER’","")))</f>
        <v/>
      </c>
    </row>
    <row r="231" spans="1:14" x14ac:dyDescent="0.25">
      <c r="A231" s="56">
        <f>'Investissement PEE'!D234</f>
        <v>0</v>
      </c>
      <c r="B231" s="29">
        <f>'Investissement PEE'!F234</f>
        <v>0</v>
      </c>
      <c r="C231" s="46">
        <f>'Investissement PEE'!H234</f>
        <v>0</v>
      </c>
      <c r="D231" s="54">
        <f>SUM('Investissement PEE'!AF234+'Investissement PEE'!AI234+'Investissement PEE'!AL234+'Investissement PEE'!AO234+'Investissement PEE'!AR234+'Investissement PEE'!AU234+'Investissement PEE'!AX234+'Investissement PEE'!BA234+'Investissement PEE'!BD234+'Investissement PEE'!BG234+'Investissement PEE'!BJ234+'Investissement PEE'!BM234)</f>
        <v>0</v>
      </c>
      <c r="E231" s="47">
        <f>SUM('Investissement PER'!AI234+'Investissement PER'!AL234+'Investissement PER'!AO234+'Investissement PER'!AR235+'Investissement PER'!AU234+'Investissement PER'!AX234+'Investissement PER'!BA234+'Investissement PER'!BD234+'Investissement PER'!BG234+'Investissement PER'!BJ234+'Investissement PER'!BM234+'Investissement PER'!BP234+'Investissement PER'!AF234)</f>
        <v>0</v>
      </c>
      <c r="F231" s="169">
        <f t="shared" si="12"/>
        <v>0</v>
      </c>
      <c r="H231" s="45">
        <f>'Investissement PEE'!AG234+'Investissement PEE'!AJ234+'Investissement PEE'!AM234+'Investissement PEE'!AP234+'Investissement PEE'!AS234+'Investissement PEE'!AV234+'Investissement PEE'!AY234+'Investissement PEE'!BB234+'Investissement PEE'!BE234+'Investissement PEE'!BH234+'Investissement PEE'!BK234+'Investissement PEE'!BN234</f>
        <v>0</v>
      </c>
      <c r="I231" s="48">
        <f>'Investissement PER'!BE234+'Investissement PER'!BB234+'Investissement PER'!AY234+'Investissement PER'!AV234+'Investissement PER'!AS235+'Investissement PER'!AP234+'Investissement PER'!AM234+'Investissement PER'!AJ234+'Investissement PER'!BH234+'Investissement PER'!BK234+'Investissement PER'!BN234+'Investissement PER'!BQ234+'Investissement PER'!AG234</f>
        <v>0</v>
      </c>
      <c r="J231" s="170">
        <f t="shared" si="13"/>
        <v>0</v>
      </c>
      <c r="L231" s="168">
        <f t="shared" si="14"/>
        <v>0</v>
      </c>
      <c r="M231" s="55" t="str">
        <f>IF(AND(D231&lt;&gt;'Investissement PEE'!AB234,Synthèse!H231&lt;&gt;'Investissement PEE'!AC234),"Les montants répartis ne correspondent pas aux montants de prime de partage de la valeur et d'abondement dans l'onglet 'Investissement PEE'",IF(D231&lt;&gt;'Investissement PEE'!AB234,"Le montant réparti en prime de partage de la valeur ne correspond pas au montant total de PPV indiqué dans l'onglet 'Investissement PEE'",IF(H231&lt;&gt;'Investissement PEE'!AC234,"Le montant réparti ne correspond pas au montant total d'abondement indiqué dans l'onglet 'PEE'","")))</f>
        <v/>
      </c>
      <c r="N231" s="82" t="str">
        <f>IF(AND(E231&lt;&gt;'Investissement PER'!AB234,Synthèse!I231&lt;&gt;'Investissement PER'!AC234),"Les montants répartis ne correspondent pas aux montants de prime de partage de la valeur et d'abondement dans l'onglet 'Investissement PER'",IF(E231&lt;&gt;'Investissement PER'!AB234,"Le montant réparti en prime de partage de la valeur ne correspond pas au montant total de PPV indiqué dans l'onglet 'Investissement PER'",IF(I231&lt;&gt;'Investissement PER'!AC234,"Le montant réparti ne correspond pas au montant total d'abondement indiqué dans l'onglet 'Investissement PER’","")))</f>
        <v/>
      </c>
    </row>
    <row r="232" spans="1:14" x14ac:dyDescent="0.25">
      <c r="A232" s="56">
        <f>'Investissement PEE'!D235</f>
        <v>0</v>
      </c>
      <c r="B232" s="29">
        <f>'Investissement PEE'!F235</f>
        <v>0</v>
      </c>
      <c r="C232" s="46">
        <f>'Investissement PEE'!H235</f>
        <v>0</v>
      </c>
      <c r="D232" s="54">
        <f>SUM('Investissement PEE'!AF235+'Investissement PEE'!AI235+'Investissement PEE'!AL235+'Investissement PEE'!AO235+'Investissement PEE'!AR235+'Investissement PEE'!AU235+'Investissement PEE'!AX235+'Investissement PEE'!BA235+'Investissement PEE'!BD235+'Investissement PEE'!BG235+'Investissement PEE'!BJ235+'Investissement PEE'!BM235)</f>
        <v>0</v>
      </c>
      <c r="E232" s="47">
        <f>SUM('Investissement PER'!AI235+'Investissement PER'!AL235+'Investissement PER'!AO235+'Investissement PER'!AR236+'Investissement PER'!AU235+'Investissement PER'!AX235+'Investissement PER'!BA235+'Investissement PER'!BD235+'Investissement PER'!BG235+'Investissement PER'!BJ235+'Investissement PER'!BM235+'Investissement PER'!BP235+'Investissement PER'!AF235)</f>
        <v>0</v>
      </c>
      <c r="F232" s="169">
        <f t="shared" si="12"/>
        <v>0</v>
      </c>
      <c r="H232" s="45">
        <f>'Investissement PEE'!AG235+'Investissement PEE'!AJ235+'Investissement PEE'!AM235+'Investissement PEE'!AP235+'Investissement PEE'!AS235+'Investissement PEE'!AV235+'Investissement PEE'!AY235+'Investissement PEE'!BB235+'Investissement PEE'!BE235+'Investissement PEE'!BH235+'Investissement PEE'!BK235+'Investissement PEE'!BN235</f>
        <v>0</v>
      </c>
      <c r="I232" s="48">
        <f>'Investissement PER'!BE235+'Investissement PER'!BB235+'Investissement PER'!AY235+'Investissement PER'!AV235+'Investissement PER'!AS236+'Investissement PER'!AP235+'Investissement PER'!AM235+'Investissement PER'!AJ235+'Investissement PER'!BH235+'Investissement PER'!BK235+'Investissement PER'!BN235+'Investissement PER'!BQ235+'Investissement PER'!AG235</f>
        <v>0</v>
      </c>
      <c r="J232" s="170">
        <f t="shared" si="13"/>
        <v>0</v>
      </c>
      <c r="L232" s="168">
        <f t="shared" si="14"/>
        <v>0</v>
      </c>
      <c r="M232" s="55" t="str">
        <f>IF(AND(D232&lt;&gt;'Investissement PEE'!AB235,Synthèse!H232&lt;&gt;'Investissement PEE'!AC235),"Les montants répartis ne correspondent pas aux montants de prime de partage de la valeur et d'abondement dans l'onglet 'Investissement PEE'",IF(D232&lt;&gt;'Investissement PEE'!AB235,"Le montant réparti en prime de partage de la valeur ne correspond pas au montant total de PPV indiqué dans l'onglet 'Investissement PEE'",IF(H232&lt;&gt;'Investissement PEE'!AC235,"Le montant réparti ne correspond pas au montant total d'abondement indiqué dans l'onglet 'PEE'","")))</f>
        <v/>
      </c>
      <c r="N232" s="82" t="str">
        <f>IF(AND(E232&lt;&gt;'Investissement PER'!AB235,Synthèse!I232&lt;&gt;'Investissement PER'!AC235),"Les montants répartis ne correspondent pas aux montants de prime de partage de la valeur et d'abondement dans l'onglet 'Investissement PER'",IF(E232&lt;&gt;'Investissement PER'!AB235,"Le montant réparti en prime de partage de la valeur ne correspond pas au montant total de PPV indiqué dans l'onglet 'Investissement PER'",IF(I232&lt;&gt;'Investissement PER'!AC235,"Le montant réparti ne correspond pas au montant total d'abondement indiqué dans l'onglet 'Investissement PER’","")))</f>
        <v/>
      </c>
    </row>
    <row r="233" spans="1:14" x14ac:dyDescent="0.25">
      <c r="A233" s="56">
        <f>'Investissement PEE'!D236</f>
        <v>0</v>
      </c>
      <c r="B233" s="29">
        <f>'Investissement PEE'!F236</f>
        <v>0</v>
      </c>
      <c r="C233" s="46">
        <f>'Investissement PEE'!H236</f>
        <v>0</v>
      </c>
      <c r="D233" s="54">
        <f>SUM('Investissement PEE'!AF236+'Investissement PEE'!AI236+'Investissement PEE'!AL236+'Investissement PEE'!AO236+'Investissement PEE'!AR236+'Investissement PEE'!AU236+'Investissement PEE'!AX236+'Investissement PEE'!BA236+'Investissement PEE'!BD236+'Investissement PEE'!BG236+'Investissement PEE'!BJ236+'Investissement PEE'!BM236)</f>
        <v>0</v>
      </c>
      <c r="E233" s="47">
        <f>SUM('Investissement PER'!AI236+'Investissement PER'!AL236+'Investissement PER'!AO236+'Investissement PER'!AR237+'Investissement PER'!AU236+'Investissement PER'!AX236+'Investissement PER'!BA236+'Investissement PER'!BD236+'Investissement PER'!BG236+'Investissement PER'!BJ236+'Investissement PER'!BM236+'Investissement PER'!BP236+'Investissement PER'!AF236)</f>
        <v>0</v>
      </c>
      <c r="F233" s="169">
        <f t="shared" si="12"/>
        <v>0</v>
      </c>
      <c r="H233" s="45">
        <f>'Investissement PEE'!AG236+'Investissement PEE'!AJ236+'Investissement PEE'!AM236+'Investissement PEE'!AP236+'Investissement PEE'!AS236+'Investissement PEE'!AV236+'Investissement PEE'!AY236+'Investissement PEE'!BB236+'Investissement PEE'!BE236+'Investissement PEE'!BH236+'Investissement PEE'!BK236+'Investissement PEE'!BN236</f>
        <v>0</v>
      </c>
      <c r="I233" s="48">
        <f>'Investissement PER'!BE236+'Investissement PER'!BB236+'Investissement PER'!AY236+'Investissement PER'!AV236+'Investissement PER'!AS237+'Investissement PER'!AP236+'Investissement PER'!AM236+'Investissement PER'!AJ236+'Investissement PER'!BH236+'Investissement PER'!BK236+'Investissement PER'!BN236+'Investissement PER'!BQ236+'Investissement PER'!AG236</f>
        <v>0</v>
      </c>
      <c r="J233" s="170">
        <f t="shared" si="13"/>
        <v>0</v>
      </c>
      <c r="L233" s="168">
        <f t="shared" si="14"/>
        <v>0</v>
      </c>
      <c r="M233" s="55" t="str">
        <f>IF(AND(D233&lt;&gt;'Investissement PEE'!AB236,Synthèse!H233&lt;&gt;'Investissement PEE'!AC236),"Les montants répartis ne correspondent pas aux montants de prime de partage de la valeur et d'abondement dans l'onglet 'Investissement PEE'",IF(D233&lt;&gt;'Investissement PEE'!AB236,"Le montant réparti en prime de partage de la valeur ne correspond pas au montant total de PPV indiqué dans l'onglet 'Investissement PEE'",IF(H233&lt;&gt;'Investissement PEE'!AC236,"Le montant réparti ne correspond pas au montant total d'abondement indiqué dans l'onglet 'PEE'","")))</f>
        <v/>
      </c>
      <c r="N233" s="82" t="str">
        <f>IF(AND(E233&lt;&gt;'Investissement PER'!AB236,Synthèse!I233&lt;&gt;'Investissement PER'!AC236),"Les montants répartis ne correspondent pas aux montants de prime de partage de la valeur et d'abondement dans l'onglet 'Investissement PER'",IF(E233&lt;&gt;'Investissement PER'!AB236,"Le montant réparti en prime de partage de la valeur ne correspond pas au montant total de PPV indiqué dans l'onglet 'Investissement PER'",IF(I233&lt;&gt;'Investissement PER'!AC236,"Le montant réparti ne correspond pas au montant total d'abondement indiqué dans l'onglet 'Investissement PER’","")))</f>
        <v/>
      </c>
    </row>
    <row r="234" spans="1:14" x14ac:dyDescent="0.25">
      <c r="A234" s="56">
        <f>'Investissement PEE'!D237</f>
        <v>0</v>
      </c>
      <c r="B234" s="29">
        <f>'Investissement PEE'!F237</f>
        <v>0</v>
      </c>
      <c r="C234" s="46">
        <f>'Investissement PEE'!H237</f>
        <v>0</v>
      </c>
      <c r="D234" s="54">
        <f>SUM('Investissement PEE'!AF237+'Investissement PEE'!AI237+'Investissement PEE'!AL237+'Investissement PEE'!AO237+'Investissement PEE'!AR237+'Investissement PEE'!AU237+'Investissement PEE'!AX237+'Investissement PEE'!BA237+'Investissement PEE'!BD237+'Investissement PEE'!BG237+'Investissement PEE'!BJ237+'Investissement PEE'!BM237)</f>
        <v>0</v>
      </c>
      <c r="E234" s="47">
        <f>SUM('Investissement PER'!AI237+'Investissement PER'!AL237+'Investissement PER'!AO237+'Investissement PER'!AR238+'Investissement PER'!AU237+'Investissement PER'!AX237+'Investissement PER'!BA237+'Investissement PER'!BD237+'Investissement PER'!BG237+'Investissement PER'!BJ237+'Investissement PER'!BM237+'Investissement PER'!BP237+'Investissement PER'!AF237)</f>
        <v>0</v>
      </c>
      <c r="F234" s="169">
        <f t="shared" si="12"/>
        <v>0</v>
      </c>
      <c r="H234" s="45">
        <f>'Investissement PEE'!AG237+'Investissement PEE'!AJ237+'Investissement PEE'!AM237+'Investissement PEE'!AP237+'Investissement PEE'!AS237+'Investissement PEE'!AV237+'Investissement PEE'!AY237+'Investissement PEE'!BB237+'Investissement PEE'!BE237+'Investissement PEE'!BH237+'Investissement PEE'!BK237+'Investissement PEE'!BN237</f>
        <v>0</v>
      </c>
      <c r="I234" s="48">
        <f>'Investissement PER'!BE237+'Investissement PER'!BB237+'Investissement PER'!AY237+'Investissement PER'!AV237+'Investissement PER'!AS238+'Investissement PER'!AP237+'Investissement PER'!AM237+'Investissement PER'!AJ237+'Investissement PER'!BH237+'Investissement PER'!BK237+'Investissement PER'!BN237+'Investissement PER'!BQ237+'Investissement PER'!AG237</f>
        <v>0</v>
      </c>
      <c r="J234" s="170">
        <f t="shared" si="13"/>
        <v>0</v>
      </c>
      <c r="L234" s="168">
        <f t="shared" si="14"/>
        <v>0</v>
      </c>
      <c r="M234" s="55" t="str">
        <f>IF(AND(D234&lt;&gt;'Investissement PEE'!AB237,Synthèse!H234&lt;&gt;'Investissement PEE'!AC237),"Les montants répartis ne correspondent pas aux montants de prime de partage de la valeur et d'abondement dans l'onglet 'Investissement PEE'",IF(D234&lt;&gt;'Investissement PEE'!AB237,"Le montant réparti en prime de partage de la valeur ne correspond pas au montant total de PPV indiqué dans l'onglet 'Investissement PEE'",IF(H234&lt;&gt;'Investissement PEE'!AC237,"Le montant réparti ne correspond pas au montant total d'abondement indiqué dans l'onglet 'PEE'","")))</f>
        <v/>
      </c>
      <c r="N234" s="82" t="str">
        <f>IF(AND(E234&lt;&gt;'Investissement PER'!AB237,Synthèse!I234&lt;&gt;'Investissement PER'!AC237),"Les montants répartis ne correspondent pas aux montants de prime de partage de la valeur et d'abondement dans l'onglet 'Investissement PER'",IF(E234&lt;&gt;'Investissement PER'!AB237,"Le montant réparti en prime de partage de la valeur ne correspond pas au montant total de PPV indiqué dans l'onglet 'Investissement PER'",IF(I234&lt;&gt;'Investissement PER'!AC237,"Le montant réparti ne correspond pas au montant total d'abondement indiqué dans l'onglet 'Investissement PER’","")))</f>
        <v/>
      </c>
    </row>
    <row r="235" spans="1:14" x14ac:dyDescent="0.25">
      <c r="A235" s="56">
        <f>'Investissement PEE'!D238</f>
        <v>0</v>
      </c>
      <c r="B235" s="29">
        <f>'Investissement PEE'!F238</f>
        <v>0</v>
      </c>
      <c r="C235" s="46">
        <f>'Investissement PEE'!H238</f>
        <v>0</v>
      </c>
      <c r="D235" s="54">
        <f>SUM('Investissement PEE'!AF238+'Investissement PEE'!AI238+'Investissement PEE'!AL238+'Investissement PEE'!AO238+'Investissement PEE'!AR238+'Investissement PEE'!AU238+'Investissement PEE'!AX238+'Investissement PEE'!BA238+'Investissement PEE'!BD238+'Investissement PEE'!BG238+'Investissement PEE'!BJ238+'Investissement PEE'!BM238)</f>
        <v>0</v>
      </c>
      <c r="E235" s="47">
        <f>SUM('Investissement PER'!AI238+'Investissement PER'!AL238+'Investissement PER'!AO238+'Investissement PER'!AR239+'Investissement PER'!AU238+'Investissement PER'!AX238+'Investissement PER'!BA238+'Investissement PER'!BD238+'Investissement PER'!BG238+'Investissement PER'!BJ238+'Investissement PER'!BM238+'Investissement PER'!BP238+'Investissement PER'!AF238)</f>
        <v>0</v>
      </c>
      <c r="F235" s="169">
        <f t="shared" si="12"/>
        <v>0</v>
      </c>
      <c r="H235" s="45">
        <f>'Investissement PEE'!AG238+'Investissement PEE'!AJ238+'Investissement PEE'!AM238+'Investissement PEE'!AP238+'Investissement PEE'!AS238+'Investissement PEE'!AV238+'Investissement PEE'!AY238+'Investissement PEE'!BB238+'Investissement PEE'!BE238+'Investissement PEE'!BH238+'Investissement PEE'!BK238+'Investissement PEE'!BN238</f>
        <v>0</v>
      </c>
      <c r="I235" s="48">
        <f>'Investissement PER'!BE238+'Investissement PER'!BB238+'Investissement PER'!AY238+'Investissement PER'!AV238+'Investissement PER'!AS239+'Investissement PER'!AP238+'Investissement PER'!AM238+'Investissement PER'!AJ238+'Investissement PER'!BH238+'Investissement PER'!BK238+'Investissement PER'!BN238+'Investissement PER'!BQ238+'Investissement PER'!AG238</f>
        <v>0</v>
      </c>
      <c r="J235" s="170">
        <f t="shared" si="13"/>
        <v>0</v>
      </c>
      <c r="L235" s="168">
        <f t="shared" si="14"/>
        <v>0</v>
      </c>
      <c r="M235" s="55" t="str">
        <f>IF(AND(D235&lt;&gt;'Investissement PEE'!AB238,Synthèse!H235&lt;&gt;'Investissement PEE'!AC238),"Les montants répartis ne correspondent pas aux montants de prime de partage de la valeur et d'abondement dans l'onglet 'Investissement PEE'",IF(D235&lt;&gt;'Investissement PEE'!AB238,"Le montant réparti en prime de partage de la valeur ne correspond pas au montant total de PPV indiqué dans l'onglet 'Investissement PEE'",IF(H235&lt;&gt;'Investissement PEE'!AC238,"Le montant réparti ne correspond pas au montant total d'abondement indiqué dans l'onglet 'PEE'","")))</f>
        <v/>
      </c>
      <c r="N235" s="82" t="str">
        <f>IF(AND(E235&lt;&gt;'Investissement PER'!AB238,Synthèse!I235&lt;&gt;'Investissement PER'!AC238),"Les montants répartis ne correspondent pas aux montants de prime de partage de la valeur et d'abondement dans l'onglet 'Investissement PER'",IF(E235&lt;&gt;'Investissement PER'!AB238,"Le montant réparti en prime de partage de la valeur ne correspond pas au montant total de PPV indiqué dans l'onglet 'Investissement PER'",IF(I235&lt;&gt;'Investissement PER'!AC238,"Le montant réparti ne correspond pas au montant total d'abondement indiqué dans l'onglet 'Investissement PER’","")))</f>
        <v/>
      </c>
    </row>
    <row r="236" spans="1:14" x14ac:dyDescent="0.25">
      <c r="A236" s="56">
        <f>'Investissement PEE'!D239</f>
        <v>0</v>
      </c>
      <c r="B236" s="29">
        <f>'Investissement PEE'!F239</f>
        <v>0</v>
      </c>
      <c r="C236" s="46">
        <f>'Investissement PEE'!H239</f>
        <v>0</v>
      </c>
      <c r="D236" s="54">
        <f>SUM('Investissement PEE'!AF239+'Investissement PEE'!AI239+'Investissement PEE'!AL239+'Investissement PEE'!AO239+'Investissement PEE'!AR239+'Investissement PEE'!AU239+'Investissement PEE'!AX239+'Investissement PEE'!BA239+'Investissement PEE'!BD239+'Investissement PEE'!BG239+'Investissement PEE'!BJ239+'Investissement PEE'!BM239)</f>
        <v>0</v>
      </c>
      <c r="E236" s="47">
        <f>SUM('Investissement PER'!AI239+'Investissement PER'!AL239+'Investissement PER'!AO239+'Investissement PER'!AR240+'Investissement PER'!AU239+'Investissement PER'!AX239+'Investissement PER'!BA239+'Investissement PER'!BD239+'Investissement PER'!BG239+'Investissement PER'!BJ239+'Investissement PER'!BM239+'Investissement PER'!BP239+'Investissement PER'!AF239)</f>
        <v>0</v>
      </c>
      <c r="F236" s="169">
        <f t="shared" si="12"/>
        <v>0</v>
      </c>
      <c r="H236" s="45">
        <f>'Investissement PEE'!AG239+'Investissement PEE'!AJ239+'Investissement PEE'!AM239+'Investissement PEE'!AP239+'Investissement PEE'!AS239+'Investissement PEE'!AV239+'Investissement PEE'!AY239+'Investissement PEE'!BB239+'Investissement PEE'!BE239+'Investissement PEE'!BH239+'Investissement PEE'!BK239+'Investissement PEE'!BN239</f>
        <v>0</v>
      </c>
      <c r="I236" s="48">
        <f>'Investissement PER'!BE239+'Investissement PER'!BB239+'Investissement PER'!AY239+'Investissement PER'!AV239+'Investissement PER'!AS240+'Investissement PER'!AP239+'Investissement PER'!AM239+'Investissement PER'!AJ239+'Investissement PER'!BH239+'Investissement PER'!BK239+'Investissement PER'!BN239+'Investissement PER'!BQ239+'Investissement PER'!AG239</f>
        <v>0</v>
      </c>
      <c r="J236" s="170">
        <f t="shared" si="13"/>
        <v>0</v>
      </c>
      <c r="L236" s="168">
        <f t="shared" si="14"/>
        <v>0</v>
      </c>
      <c r="M236" s="55" t="str">
        <f>IF(AND(D236&lt;&gt;'Investissement PEE'!AB239,Synthèse!H236&lt;&gt;'Investissement PEE'!AC239),"Les montants répartis ne correspondent pas aux montants de prime de partage de la valeur et d'abondement dans l'onglet 'Investissement PEE'",IF(D236&lt;&gt;'Investissement PEE'!AB239,"Le montant réparti en prime de partage de la valeur ne correspond pas au montant total de PPV indiqué dans l'onglet 'Investissement PEE'",IF(H236&lt;&gt;'Investissement PEE'!AC239,"Le montant réparti ne correspond pas au montant total d'abondement indiqué dans l'onglet 'PEE'","")))</f>
        <v/>
      </c>
      <c r="N236" s="82" t="str">
        <f>IF(AND(E236&lt;&gt;'Investissement PER'!AB239,Synthèse!I236&lt;&gt;'Investissement PER'!AC239),"Les montants répartis ne correspondent pas aux montants de prime de partage de la valeur et d'abondement dans l'onglet 'Investissement PER'",IF(E236&lt;&gt;'Investissement PER'!AB239,"Le montant réparti en prime de partage de la valeur ne correspond pas au montant total de PPV indiqué dans l'onglet 'Investissement PER'",IF(I236&lt;&gt;'Investissement PER'!AC239,"Le montant réparti ne correspond pas au montant total d'abondement indiqué dans l'onglet 'Investissement PER’","")))</f>
        <v/>
      </c>
    </row>
    <row r="237" spans="1:14" x14ac:dyDescent="0.25">
      <c r="A237" s="56">
        <f>'Investissement PEE'!D240</f>
        <v>0</v>
      </c>
      <c r="B237" s="29">
        <f>'Investissement PEE'!F240</f>
        <v>0</v>
      </c>
      <c r="C237" s="46">
        <f>'Investissement PEE'!H240</f>
        <v>0</v>
      </c>
      <c r="D237" s="54">
        <f>SUM('Investissement PEE'!AF240+'Investissement PEE'!AI240+'Investissement PEE'!AL240+'Investissement PEE'!AO240+'Investissement PEE'!AR240+'Investissement PEE'!AU240+'Investissement PEE'!AX240+'Investissement PEE'!BA240+'Investissement PEE'!BD240+'Investissement PEE'!BG240+'Investissement PEE'!BJ240+'Investissement PEE'!BM240)</f>
        <v>0</v>
      </c>
      <c r="E237" s="47">
        <f>SUM('Investissement PER'!AI240+'Investissement PER'!AL240+'Investissement PER'!AO240+'Investissement PER'!AR241+'Investissement PER'!AU240+'Investissement PER'!AX240+'Investissement PER'!BA240+'Investissement PER'!BD240+'Investissement PER'!BG240+'Investissement PER'!BJ240+'Investissement PER'!BM240+'Investissement PER'!BP240+'Investissement PER'!AF240)</f>
        <v>0</v>
      </c>
      <c r="F237" s="169">
        <f t="shared" si="12"/>
        <v>0</v>
      </c>
      <c r="H237" s="45">
        <f>'Investissement PEE'!AG240+'Investissement PEE'!AJ240+'Investissement PEE'!AM240+'Investissement PEE'!AP240+'Investissement PEE'!AS240+'Investissement PEE'!AV240+'Investissement PEE'!AY240+'Investissement PEE'!BB240+'Investissement PEE'!BE240+'Investissement PEE'!BH240+'Investissement PEE'!BK240+'Investissement PEE'!BN240</f>
        <v>0</v>
      </c>
      <c r="I237" s="48">
        <f>'Investissement PER'!BE240+'Investissement PER'!BB240+'Investissement PER'!AY240+'Investissement PER'!AV240+'Investissement PER'!AS241+'Investissement PER'!AP240+'Investissement PER'!AM240+'Investissement PER'!AJ240+'Investissement PER'!BH240+'Investissement PER'!BK240+'Investissement PER'!BN240+'Investissement PER'!BQ240+'Investissement PER'!AG240</f>
        <v>0</v>
      </c>
      <c r="J237" s="170">
        <f t="shared" si="13"/>
        <v>0</v>
      </c>
      <c r="L237" s="168">
        <f t="shared" si="14"/>
        <v>0</v>
      </c>
      <c r="M237" s="55" t="str">
        <f>IF(AND(D237&lt;&gt;'Investissement PEE'!AB240,Synthèse!H237&lt;&gt;'Investissement PEE'!AC240),"Les montants répartis ne correspondent pas aux montants de prime de partage de la valeur et d'abondement dans l'onglet 'Investissement PEE'",IF(D237&lt;&gt;'Investissement PEE'!AB240,"Le montant réparti en prime de partage de la valeur ne correspond pas au montant total de PPV indiqué dans l'onglet 'Investissement PEE'",IF(H237&lt;&gt;'Investissement PEE'!AC240,"Le montant réparti ne correspond pas au montant total d'abondement indiqué dans l'onglet 'PEE'","")))</f>
        <v/>
      </c>
      <c r="N237" s="82" t="str">
        <f>IF(AND(E237&lt;&gt;'Investissement PER'!AB240,Synthèse!I237&lt;&gt;'Investissement PER'!AC240),"Les montants répartis ne correspondent pas aux montants de prime de partage de la valeur et d'abondement dans l'onglet 'Investissement PER'",IF(E237&lt;&gt;'Investissement PER'!AB240,"Le montant réparti en prime de partage de la valeur ne correspond pas au montant total de PPV indiqué dans l'onglet 'Investissement PER'",IF(I237&lt;&gt;'Investissement PER'!AC240,"Le montant réparti ne correspond pas au montant total d'abondement indiqué dans l'onglet 'Investissement PER’","")))</f>
        <v/>
      </c>
    </row>
    <row r="238" spans="1:14" x14ac:dyDescent="0.25">
      <c r="A238" s="56">
        <f>'Investissement PEE'!D241</f>
        <v>0</v>
      </c>
      <c r="B238" s="29">
        <f>'Investissement PEE'!F241</f>
        <v>0</v>
      </c>
      <c r="C238" s="46">
        <f>'Investissement PEE'!H241</f>
        <v>0</v>
      </c>
      <c r="D238" s="54">
        <f>SUM('Investissement PEE'!AF241+'Investissement PEE'!AI241+'Investissement PEE'!AL241+'Investissement PEE'!AO241+'Investissement PEE'!AR241+'Investissement PEE'!AU241+'Investissement PEE'!AX241+'Investissement PEE'!BA241+'Investissement PEE'!BD241+'Investissement PEE'!BG241+'Investissement PEE'!BJ241+'Investissement PEE'!BM241)</f>
        <v>0</v>
      </c>
      <c r="E238" s="47">
        <f>SUM('Investissement PER'!AI241+'Investissement PER'!AL241+'Investissement PER'!AO241+'Investissement PER'!AR242+'Investissement PER'!AU241+'Investissement PER'!AX241+'Investissement PER'!BA241+'Investissement PER'!BD241+'Investissement PER'!BG241+'Investissement PER'!BJ241+'Investissement PER'!BM241+'Investissement PER'!BP241+'Investissement PER'!AF241)</f>
        <v>0</v>
      </c>
      <c r="F238" s="169">
        <f t="shared" si="12"/>
        <v>0</v>
      </c>
      <c r="H238" s="45">
        <f>'Investissement PEE'!AG241+'Investissement PEE'!AJ241+'Investissement PEE'!AM241+'Investissement PEE'!AP241+'Investissement PEE'!AS241+'Investissement PEE'!AV241+'Investissement PEE'!AY241+'Investissement PEE'!BB241+'Investissement PEE'!BE241+'Investissement PEE'!BH241+'Investissement PEE'!BK241+'Investissement PEE'!BN241</f>
        <v>0</v>
      </c>
      <c r="I238" s="48">
        <f>'Investissement PER'!BE241+'Investissement PER'!BB241+'Investissement PER'!AY241+'Investissement PER'!AV241+'Investissement PER'!AS242+'Investissement PER'!AP241+'Investissement PER'!AM241+'Investissement PER'!AJ241+'Investissement PER'!BH241+'Investissement PER'!BK241+'Investissement PER'!BN241+'Investissement PER'!BQ241+'Investissement PER'!AG241</f>
        <v>0</v>
      </c>
      <c r="J238" s="170">
        <f t="shared" si="13"/>
        <v>0</v>
      </c>
      <c r="L238" s="168">
        <f t="shared" si="14"/>
        <v>0</v>
      </c>
      <c r="M238" s="55" t="str">
        <f>IF(AND(D238&lt;&gt;'Investissement PEE'!AB241,Synthèse!H238&lt;&gt;'Investissement PEE'!AC241),"Les montants répartis ne correspondent pas aux montants de prime de partage de la valeur et d'abondement dans l'onglet 'Investissement PEE'",IF(D238&lt;&gt;'Investissement PEE'!AB241,"Le montant réparti en prime de partage de la valeur ne correspond pas au montant total de PPV indiqué dans l'onglet 'Investissement PEE'",IF(H238&lt;&gt;'Investissement PEE'!AC241,"Le montant réparti ne correspond pas au montant total d'abondement indiqué dans l'onglet 'PEE'","")))</f>
        <v/>
      </c>
      <c r="N238" s="82" t="str">
        <f>IF(AND(E238&lt;&gt;'Investissement PER'!AB241,Synthèse!I238&lt;&gt;'Investissement PER'!AC241),"Les montants répartis ne correspondent pas aux montants de prime de partage de la valeur et d'abondement dans l'onglet 'Investissement PER'",IF(E238&lt;&gt;'Investissement PER'!AB241,"Le montant réparti en prime de partage de la valeur ne correspond pas au montant total de PPV indiqué dans l'onglet 'Investissement PER'",IF(I238&lt;&gt;'Investissement PER'!AC241,"Le montant réparti ne correspond pas au montant total d'abondement indiqué dans l'onglet 'Investissement PER’","")))</f>
        <v/>
      </c>
    </row>
    <row r="239" spans="1:14" x14ac:dyDescent="0.25">
      <c r="A239" s="56">
        <f>'Investissement PEE'!D242</f>
        <v>0</v>
      </c>
      <c r="B239" s="29">
        <f>'Investissement PEE'!F242</f>
        <v>0</v>
      </c>
      <c r="C239" s="46">
        <f>'Investissement PEE'!H242</f>
        <v>0</v>
      </c>
      <c r="D239" s="54">
        <f>SUM('Investissement PEE'!AF242+'Investissement PEE'!AI242+'Investissement PEE'!AL242+'Investissement PEE'!AO242+'Investissement PEE'!AR242+'Investissement PEE'!AU242+'Investissement PEE'!AX242+'Investissement PEE'!BA242+'Investissement PEE'!BD242+'Investissement PEE'!BG242+'Investissement PEE'!BJ242+'Investissement PEE'!BM242)</f>
        <v>0</v>
      </c>
      <c r="E239" s="47">
        <f>SUM('Investissement PER'!AI242+'Investissement PER'!AL242+'Investissement PER'!AO242+'Investissement PER'!AR243+'Investissement PER'!AU242+'Investissement PER'!AX242+'Investissement PER'!BA242+'Investissement PER'!BD242+'Investissement PER'!BG242+'Investissement PER'!BJ242+'Investissement PER'!BM242+'Investissement PER'!BP242+'Investissement PER'!AF242)</f>
        <v>0</v>
      </c>
      <c r="F239" s="169">
        <f t="shared" si="12"/>
        <v>0</v>
      </c>
      <c r="H239" s="45">
        <f>'Investissement PEE'!AG242+'Investissement PEE'!AJ242+'Investissement PEE'!AM242+'Investissement PEE'!AP242+'Investissement PEE'!AS242+'Investissement PEE'!AV242+'Investissement PEE'!AY242+'Investissement PEE'!BB242+'Investissement PEE'!BE242+'Investissement PEE'!BH242+'Investissement PEE'!BK242+'Investissement PEE'!BN242</f>
        <v>0</v>
      </c>
      <c r="I239" s="48">
        <f>'Investissement PER'!BE242+'Investissement PER'!BB242+'Investissement PER'!AY242+'Investissement PER'!AV242+'Investissement PER'!AS243+'Investissement PER'!AP242+'Investissement PER'!AM242+'Investissement PER'!AJ242+'Investissement PER'!BH242+'Investissement PER'!BK242+'Investissement PER'!BN242+'Investissement PER'!BQ242+'Investissement PER'!AG242</f>
        <v>0</v>
      </c>
      <c r="J239" s="170">
        <f t="shared" si="13"/>
        <v>0</v>
      </c>
      <c r="L239" s="168">
        <f t="shared" si="14"/>
        <v>0</v>
      </c>
      <c r="M239" s="55" t="str">
        <f>IF(AND(D239&lt;&gt;'Investissement PEE'!AB242,Synthèse!H239&lt;&gt;'Investissement PEE'!AC242),"Les montants répartis ne correspondent pas aux montants de prime de partage de la valeur et d'abondement dans l'onglet 'Investissement PEE'",IF(D239&lt;&gt;'Investissement PEE'!AB242,"Le montant réparti en prime de partage de la valeur ne correspond pas au montant total de PPV indiqué dans l'onglet 'Investissement PEE'",IF(H239&lt;&gt;'Investissement PEE'!AC242,"Le montant réparti ne correspond pas au montant total d'abondement indiqué dans l'onglet 'PEE'","")))</f>
        <v/>
      </c>
      <c r="N239" s="82" t="str">
        <f>IF(AND(E239&lt;&gt;'Investissement PER'!AB242,Synthèse!I239&lt;&gt;'Investissement PER'!AC242),"Les montants répartis ne correspondent pas aux montants de prime de partage de la valeur et d'abondement dans l'onglet 'Investissement PER'",IF(E239&lt;&gt;'Investissement PER'!AB242,"Le montant réparti en prime de partage de la valeur ne correspond pas au montant total de PPV indiqué dans l'onglet 'Investissement PER'",IF(I239&lt;&gt;'Investissement PER'!AC242,"Le montant réparti ne correspond pas au montant total d'abondement indiqué dans l'onglet 'Investissement PER’","")))</f>
        <v/>
      </c>
    </row>
    <row r="240" spans="1:14" x14ac:dyDescent="0.25">
      <c r="A240" s="56">
        <f>'Investissement PEE'!D243</f>
        <v>0</v>
      </c>
      <c r="B240" s="29">
        <f>'Investissement PEE'!F243</f>
        <v>0</v>
      </c>
      <c r="C240" s="46">
        <f>'Investissement PEE'!H243</f>
        <v>0</v>
      </c>
      <c r="D240" s="54">
        <f>SUM('Investissement PEE'!AF243+'Investissement PEE'!AI243+'Investissement PEE'!AL243+'Investissement PEE'!AO243+'Investissement PEE'!AR243+'Investissement PEE'!AU243+'Investissement PEE'!AX243+'Investissement PEE'!BA243+'Investissement PEE'!BD243+'Investissement PEE'!BG243+'Investissement PEE'!BJ243+'Investissement PEE'!BM243)</f>
        <v>0</v>
      </c>
      <c r="E240" s="47">
        <f>SUM('Investissement PER'!AI243+'Investissement PER'!AL243+'Investissement PER'!AO243+'Investissement PER'!AR244+'Investissement PER'!AU243+'Investissement PER'!AX243+'Investissement PER'!BA243+'Investissement PER'!BD243+'Investissement PER'!BG243+'Investissement PER'!BJ243+'Investissement PER'!BM243+'Investissement PER'!BP243+'Investissement PER'!AF243)</f>
        <v>0</v>
      </c>
      <c r="F240" s="169">
        <f t="shared" si="12"/>
        <v>0</v>
      </c>
      <c r="H240" s="45">
        <f>'Investissement PEE'!AG243+'Investissement PEE'!AJ243+'Investissement PEE'!AM243+'Investissement PEE'!AP243+'Investissement PEE'!AS243+'Investissement PEE'!AV243+'Investissement PEE'!AY243+'Investissement PEE'!BB243+'Investissement PEE'!BE243+'Investissement PEE'!BH243+'Investissement PEE'!BK243+'Investissement PEE'!BN243</f>
        <v>0</v>
      </c>
      <c r="I240" s="48">
        <f>'Investissement PER'!BE243+'Investissement PER'!BB243+'Investissement PER'!AY243+'Investissement PER'!AV243+'Investissement PER'!AS244+'Investissement PER'!AP243+'Investissement PER'!AM243+'Investissement PER'!AJ243+'Investissement PER'!BH243+'Investissement PER'!BK243+'Investissement PER'!BN243+'Investissement PER'!BQ243+'Investissement PER'!AG243</f>
        <v>0</v>
      </c>
      <c r="J240" s="170">
        <f t="shared" si="13"/>
        <v>0</v>
      </c>
      <c r="L240" s="168">
        <f t="shared" si="14"/>
        <v>0</v>
      </c>
      <c r="M240" s="55" t="str">
        <f>IF(AND(D240&lt;&gt;'Investissement PEE'!AB243,Synthèse!H240&lt;&gt;'Investissement PEE'!AC243),"Les montants répartis ne correspondent pas aux montants de prime de partage de la valeur et d'abondement dans l'onglet 'Investissement PEE'",IF(D240&lt;&gt;'Investissement PEE'!AB243,"Le montant réparti en prime de partage de la valeur ne correspond pas au montant total de PPV indiqué dans l'onglet 'Investissement PEE'",IF(H240&lt;&gt;'Investissement PEE'!AC243,"Le montant réparti ne correspond pas au montant total d'abondement indiqué dans l'onglet 'PEE'","")))</f>
        <v/>
      </c>
      <c r="N240" s="82" t="str">
        <f>IF(AND(E240&lt;&gt;'Investissement PER'!AB243,Synthèse!I240&lt;&gt;'Investissement PER'!AC243),"Les montants répartis ne correspondent pas aux montants de prime de partage de la valeur et d'abondement dans l'onglet 'Investissement PER'",IF(E240&lt;&gt;'Investissement PER'!AB243,"Le montant réparti en prime de partage de la valeur ne correspond pas au montant total de PPV indiqué dans l'onglet 'Investissement PER'",IF(I240&lt;&gt;'Investissement PER'!AC243,"Le montant réparti ne correspond pas au montant total d'abondement indiqué dans l'onglet 'Investissement PER’","")))</f>
        <v/>
      </c>
    </row>
    <row r="241" spans="1:14" x14ac:dyDescent="0.25">
      <c r="A241" s="56">
        <f>'Investissement PEE'!D244</f>
        <v>0</v>
      </c>
      <c r="B241" s="29">
        <f>'Investissement PEE'!F244</f>
        <v>0</v>
      </c>
      <c r="C241" s="46">
        <f>'Investissement PEE'!H244</f>
        <v>0</v>
      </c>
      <c r="D241" s="54">
        <f>SUM('Investissement PEE'!AF244+'Investissement PEE'!AI244+'Investissement PEE'!AL244+'Investissement PEE'!AO244+'Investissement PEE'!AR244+'Investissement PEE'!AU244+'Investissement PEE'!AX244+'Investissement PEE'!BA244+'Investissement PEE'!BD244+'Investissement PEE'!BG244+'Investissement PEE'!BJ244+'Investissement PEE'!BM244)</f>
        <v>0</v>
      </c>
      <c r="E241" s="47">
        <f>SUM('Investissement PER'!AI244+'Investissement PER'!AL244+'Investissement PER'!AO244+'Investissement PER'!AR245+'Investissement PER'!AU244+'Investissement PER'!AX244+'Investissement PER'!BA244+'Investissement PER'!BD244+'Investissement PER'!BG244+'Investissement PER'!BJ244+'Investissement PER'!BM244+'Investissement PER'!BP244+'Investissement PER'!AF244)</f>
        <v>0</v>
      </c>
      <c r="F241" s="169">
        <f t="shared" si="12"/>
        <v>0</v>
      </c>
      <c r="H241" s="45">
        <f>'Investissement PEE'!AG244+'Investissement PEE'!AJ244+'Investissement PEE'!AM244+'Investissement PEE'!AP244+'Investissement PEE'!AS244+'Investissement PEE'!AV244+'Investissement PEE'!AY244+'Investissement PEE'!BB244+'Investissement PEE'!BE244+'Investissement PEE'!BH244+'Investissement PEE'!BK244+'Investissement PEE'!BN244</f>
        <v>0</v>
      </c>
      <c r="I241" s="48">
        <f>'Investissement PER'!BE244+'Investissement PER'!BB244+'Investissement PER'!AY244+'Investissement PER'!AV244+'Investissement PER'!AS245+'Investissement PER'!AP244+'Investissement PER'!AM244+'Investissement PER'!AJ244+'Investissement PER'!BH244+'Investissement PER'!BK244+'Investissement PER'!BN244+'Investissement PER'!BQ244+'Investissement PER'!AG244</f>
        <v>0</v>
      </c>
      <c r="J241" s="170">
        <f t="shared" si="13"/>
        <v>0</v>
      </c>
      <c r="L241" s="168">
        <f t="shared" si="14"/>
        <v>0</v>
      </c>
      <c r="M241" s="55" t="str">
        <f>IF(AND(D241&lt;&gt;'Investissement PEE'!AB244,Synthèse!H241&lt;&gt;'Investissement PEE'!AC244),"Les montants répartis ne correspondent pas aux montants de prime de partage de la valeur et d'abondement dans l'onglet 'Investissement PEE'",IF(D241&lt;&gt;'Investissement PEE'!AB244,"Le montant réparti en prime de partage de la valeur ne correspond pas au montant total de PPV indiqué dans l'onglet 'Investissement PEE'",IF(H241&lt;&gt;'Investissement PEE'!AC244,"Le montant réparti ne correspond pas au montant total d'abondement indiqué dans l'onglet 'PEE'","")))</f>
        <v/>
      </c>
      <c r="N241" s="82" t="str">
        <f>IF(AND(E241&lt;&gt;'Investissement PER'!AB244,Synthèse!I241&lt;&gt;'Investissement PER'!AC244),"Les montants répartis ne correspondent pas aux montants de prime de partage de la valeur et d'abondement dans l'onglet 'Investissement PER'",IF(E241&lt;&gt;'Investissement PER'!AB244,"Le montant réparti en prime de partage de la valeur ne correspond pas au montant total de PPV indiqué dans l'onglet 'Investissement PER'",IF(I241&lt;&gt;'Investissement PER'!AC244,"Le montant réparti ne correspond pas au montant total d'abondement indiqué dans l'onglet 'Investissement PER’","")))</f>
        <v/>
      </c>
    </row>
    <row r="242" spans="1:14" x14ac:dyDescent="0.25">
      <c r="A242" s="56">
        <f>'Investissement PEE'!D245</f>
        <v>0</v>
      </c>
      <c r="B242" s="29">
        <f>'Investissement PEE'!F245</f>
        <v>0</v>
      </c>
      <c r="C242" s="46">
        <f>'Investissement PEE'!H245</f>
        <v>0</v>
      </c>
      <c r="D242" s="54">
        <f>SUM('Investissement PEE'!AF245+'Investissement PEE'!AI245+'Investissement PEE'!AL245+'Investissement PEE'!AO245+'Investissement PEE'!AR245+'Investissement PEE'!AU245+'Investissement PEE'!AX245+'Investissement PEE'!BA245+'Investissement PEE'!BD245+'Investissement PEE'!BG245+'Investissement PEE'!BJ245+'Investissement PEE'!BM245)</f>
        <v>0</v>
      </c>
      <c r="E242" s="47">
        <f>SUM('Investissement PER'!AI245+'Investissement PER'!AL245+'Investissement PER'!AO245+'Investissement PER'!AR246+'Investissement PER'!AU245+'Investissement PER'!AX245+'Investissement PER'!BA245+'Investissement PER'!BD245+'Investissement PER'!BG245+'Investissement PER'!BJ245+'Investissement PER'!BM245+'Investissement PER'!BP245+'Investissement PER'!AF245)</f>
        <v>0</v>
      </c>
      <c r="F242" s="169">
        <f t="shared" si="12"/>
        <v>0</v>
      </c>
      <c r="H242" s="45">
        <f>'Investissement PEE'!AG245+'Investissement PEE'!AJ245+'Investissement PEE'!AM245+'Investissement PEE'!AP245+'Investissement PEE'!AS245+'Investissement PEE'!AV245+'Investissement PEE'!AY245+'Investissement PEE'!BB245+'Investissement PEE'!BE245+'Investissement PEE'!BH245+'Investissement PEE'!BK245+'Investissement PEE'!BN245</f>
        <v>0</v>
      </c>
      <c r="I242" s="48">
        <f>'Investissement PER'!BE245+'Investissement PER'!BB245+'Investissement PER'!AY245+'Investissement PER'!AV245+'Investissement PER'!AS246+'Investissement PER'!AP245+'Investissement PER'!AM245+'Investissement PER'!AJ245+'Investissement PER'!BH245+'Investissement PER'!BK245+'Investissement PER'!BN245+'Investissement PER'!BQ245+'Investissement PER'!AG245</f>
        <v>0</v>
      </c>
      <c r="J242" s="170">
        <f t="shared" si="13"/>
        <v>0</v>
      </c>
      <c r="L242" s="168">
        <f t="shared" si="14"/>
        <v>0</v>
      </c>
      <c r="M242" s="55" t="str">
        <f>IF(AND(D242&lt;&gt;'Investissement PEE'!AB245,Synthèse!H242&lt;&gt;'Investissement PEE'!AC245),"Les montants répartis ne correspondent pas aux montants de prime de partage de la valeur et d'abondement dans l'onglet 'Investissement PEE'",IF(D242&lt;&gt;'Investissement PEE'!AB245,"Le montant réparti en prime de partage de la valeur ne correspond pas au montant total de PPV indiqué dans l'onglet 'Investissement PEE'",IF(H242&lt;&gt;'Investissement PEE'!AC245,"Le montant réparti ne correspond pas au montant total d'abondement indiqué dans l'onglet 'PEE'","")))</f>
        <v/>
      </c>
      <c r="N242" s="82" t="str">
        <f>IF(AND(E242&lt;&gt;'Investissement PER'!AB245,Synthèse!I242&lt;&gt;'Investissement PER'!AC245),"Les montants répartis ne correspondent pas aux montants de prime de partage de la valeur et d'abondement dans l'onglet 'Investissement PER'",IF(E242&lt;&gt;'Investissement PER'!AB245,"Le montant réparti en prime de partage de la valeur ne correspond pas au montant total de PPV indiqué dans l'onglet 'Investissement PER'",IF(I242&lt;&gt;'Investissement PER'!AC245,"Le montant réparti ne correspond pas au montant total d'abondement indiqué dans l'onglet 'Investissement PER’","")))</f>
        <v/>
      </c>
    </row>
    <row r="243" spans="1:14" x14ac:dyDescent="0.25">
      <c r="A243" s="56">
        <f>'Investissement PEE'!D246</f>
        <v>0</v>
      </c>
      <c r="B243" s="29">
        <f>'Investissement PEE'!F246</f>
        <v>0</v>
      </c>
      <c r="C243" s="46">
        <f>'Investissement PEE'!H246</f>
        <v>0</v>
      </c>
      <c r="D243" s="54">
        <f>SUM('Investissement PEE'!AF246+'Investissement PEE'!AI246+'Investissement PEE'!AL246+'Investissement PEE'!AO246+'Investissement PEE'!AR246+'Investissement PEE'!AU246+'Investissement PEE'!AX246+'Investissement PEE'!BA246+'Investissement PEE'!BD246+'Investissement PEE'!BG246+'Investissement PEE'!BJ246+'Investissement PEE'!BM246)</f>
        <v>0</v>
      </c>
      <c r="E243" s="47">
        <f>SUM('Investissement PER'!AI246+'Investissement PER'!AL246+'Investissement PER'!AO246+'Investissement PER'!AR247+'Investissement PER'!AU246+'Investissement PER'!AX246+'Investissement PER'!BA246+'Investissement PER'!BD246+'Investissement PER'!BG246+'Investissement PER'!BJ246+'Investissement PER'!BM246+'Investissement PER'!BP246+'Investissement PER'!AF246)</f>
        <v>0</v>
      </c>
      <c r="F243" s="169">
        <f t="shared" si="12"/>
        <v>0</v>
      </c>
      <c r="H243" s="45">
        <f>'Investissement PEE'!AG246+'Investissement PEE'!AJ246+'Investissement PEE'!AM246+'Investissement PEE'!AP246+'Investissement PEE'!AS246+'Investissement PEE'!AV246+'Investissement PEE'!AY246+'Investissement PEE'!BB246+'Investissement PEE'!BE246+'Investissement PEE'!BH246+'Investissement PEE'!BK246+'Investissement PEE'!BN246</f>
        <v>0</v>
      </c>
      <c r="I243" s="48">
        <f>'Investissement PER'!BE246+'Investissement PER'!BB246+'Investissement PER'!AY246+'Investissement PER'!AV246+'Investissement PER'!AS247+'Investissement PER'!AP246+'Investissement PER'!AM246+'Investissement PER'!AJ246+'Investissement PER'!BH246+'Investissement PER'!BK246+'Investissement PER'!BN246+'Investissement PER'!BQ246+'Investissement PER'!AG246</f>
        <v>0</v>
      </c>
      <c r="J243" s="170">
        <f t="shared" si="13"/>
        <v>0</v>
      </c>
      <c r="L243" s="168">
        <f t="shared" si="14"/>
        <v>0</v>
      </c>
      <c r="M243" s="55" t="str">
        <f>IF(AND(D243&lt;&gt;'Investissement PEE'!AB246,Synthèse!H243&lt;&gt;'Investissement PEE'!AC246),"Les montants répartis ne correspondent pas aux montants de prime de partage de la valeur et d'abondement dans l'onglet 'Investissement PEE'",IF(D243&lt;&gt;'Investissement PEE'!AB246,"Le montant réparti en prime de partage de la valeur ne correspond pas au montant total de PPV indiqué dans l'onglet 'Investissement PEE'",IF(H243&lt;&gt;'Investissement PEE'!AC246,"Le montant réparti ne correspond pas au montant total d'abondement indiqué dans l'onglet 'PEE'","")))</f>
        <v/>
      </c>
      <c r="N243" s="82" t="str">
        <f>IF(AND(E243&lt;&gt;'Investissement PER'!AB246,Synthèse!I243&lt;&gt;'Investissement PER'!AC246),"Les montants répartis ne correspondent pas aux montants de prime de partage de la valeur et d'abondement dans l'onglet 'Investissement PER'",IF(E243&lt;&gt;'Investissement PER'!AB246,"Le montant réparti en prime de partage de la valeur ne correspond pas au montant total de PPV indiqué dans l'onglet 'Investissement PER'",IF(I243&lt;&gt;'Investissement PER'!AC246,"Le montant réparti ne correspond pas au montant total d'abondement indiqué dans l'onglet 'Investissement PER’","")))</f>
        <v/>
      </c>
    </row>
    <row r="244" spans="1:14" x14ac:dyDescent="0.25">
      <c r="A244" s="56">
        <f>'Investissement PEE'!D247</f>
        <v>0</v>
      </c>
      <c r="B244" s="29">
        <f>'Investissement PEE'!F247</f>
        <v>0</v>
      </c>
      <c r="C244" s="46">
        <f>'Investissement PEE'!H247</f>
        <v>0</v>
      </c>
      <c r="D244" s="54">
        <f>SUM('Investissement PEE'!AF247+'Investissement PEE'!AI247+'Investissement PEE'!AL247+'Investissement PEE'!AO247+'Investissement PEE'!AR247+'Investissement PEE'!AU247+'Investissement PEE'!AX247+'Investissement PEE'!BA247+'Investissement PEE'!BD247+'Investissement PEE'!BG247+'Investissement PEE'!BJ247+'Investissement PEE'!BM247)</f>
        <v>0</v>
      </c>
      <c r="E244" s="47">
        <f>SUM('Investissement PER'!AI247+'Investissement PER'!AL247+'Investissement PER'!AO247+'Investissement PER'!AR248+'Investissement PER'!AU247+'Investissement PER'!AX247+'Investissement PER'!BA247+'Investissement PER'!BD247+'Investissement PER'!BG247+'Investissement PER'!BJ247+'Investissement PER'!BM247+'Investissement PER'!BP247+'Investissement PER'!AF247)</f>
        <v>0</v>
      </c>
      <c r="F244" s="169">
        <f t="shared" si="12"/>
        <v>0</v>
      </c>
      <c r="H244" s="45">
        <f>'Investissement PEE'!AG247+'Investissement PEE'!AJ247+'Investissement PEE'!AM247+'Investissement PEE'!AP247+'Investissement PEE'!AS247+'Investissement PEE'!AV247+'Investissement PEE'!AY247+'Investissement PEE'!BB247+'Investissement PEE'!BE247+'Investissement PEE'!BH247+'Investissement PEE'!BK247+'Investissement PEE'!BN247</f>
        <v>0</v>
      </c>
      <c r="I244" s="48">
        <f>'Investissement PER'!BE247+'Investissement PER'!BB247+'Investissement PER'!AY247+'Investissement PER'!AV247+'Investissement PER'!AS248+'Investissement PER'!AP247+'Investissement PER'!AM247+'Investissement PER'!AJ247+'Investissement PER'!BH247+'Investissement PER'!BK247+'Investissement PER'!BN247+'Investissement PER'!BQ247+'Investissement PER'!AG247</f>
        <v>0</v>
      </c>
      <c r="J244" s="170">
        <f t="shared" si="13"/>
        <v>0</v>
      </c>
      <c r="L244" s="168">
        <f t="shared" si="14"/>
        <v>0</v>
      </c>
      <c r="M244" s="55" t="str">
        <f>IF(AND(D244&lt;&gt;'Investissement PEE'!AB247,Synthèse!H244&lt;&gt;'Investissement PEE'!AC247),"Les montants répartis ne correspondent pas aux montants de prime de partage de la valeur et d'abondement dans l'onglet 'Investissement PEE'",IF(D244&lt;&gt;'Investissement PEE'!AB247,"Le montant réparti en prime de partage de la valeur ne correspond pas au montant total de PPV indiqué dans l'onglet 'Investissement PEE'",IF(H244&lt;&gt;'Investissement PEE'!AC247,"Le montant réparti ne correspond pas au montant total d'abondement indiqué dans l'onglet 'PEE'","")))</f>
        <v/>
      </c>
      <c r="N244" s="82" t="str">
        <f>IF(AND(E244&lt;&gt;'Investissement PER'!AB247,Synthèse!I244&lt;&gt;'Investissement PER'!AC247),"Les montants répartis ne correspondent pas aux montants de prime de partage de la valeur et d'abondement dans l'onglet 'Investissement PER'",IF(E244&lt;&gt;'Investissement PER'!AB247,"Le montant réparti en prime de partage de la valeur ne correspond pas au montant total de PPV indiqué dans l'onglet 'Investissement PER'",IF(I244&lt;&gt;'Investissement PER'!AC247,"Le montant réparti ne correspond pas au montant total d'abondement indiqué dans l'onglet 'Investissement PER’","")))</f>
        <v/>
      </c>
    </row>
    <row r="245" spans="1:14" x14ac:dyDescent="0.25">
      <c r="A245" s="56">
        <f>'Investissement PEE'!D248</f>
        <v>0</v>
      </c>
      <c r="B245" s="29">
        <f>'Investissement PEE'!F248</f>
        <v>0</v>
      </c>
      <c r="C245" s="46">
        <f>'Investissement PEE'!H248</f>
        <v>0</v>
      </c>
      <c r="D245" s="54">
        <f>SUM('Investissement PEE'!AF248+'Investissement PEE'!AI248+'Investissement PEE'!AL248+'Investissement PEE'!AO248+'Investissement PEE'!AR248+'Investissement PEE'!AU248+'Investissement PEE'!AX248+'Investissement PEE'!BA248+'Investissement PEE'!BD248+'Investissement PEE'!BG248+'Investissement PEE'!BJ248+'Investissement PEE'!BM248)</f>
        <v>0</v>
      </c>
      <c r="E245" s="47">
        <f>SUM('Investissement PER'!AI248+'Investissement PER'!AL248+'Investissement PER'!AO248+'Investissement PER'!AR249+'Investissement PER'!AU248+'Investissement PER'!AX248+'Investissement PER'!BA248+'Investissement PER'!BD248+'Investissement PER'!BG248+'Investissement PER'!BJ248+'Investissement PER'!BM248+'Investissement PER'!BP248+'Investissement PER'!AF248)</f>
        <v>0</v>
      </c>
      <c r="F245" s="169">
        <f t="shared" si="12"/>
        <v>0</v>
      </c>
      <c r="H245" s="45">
        <f>'Investissement PEE'!AG248+'Investissement PEE'!AJ248+'Investissement PEE'!AM248+'Investissement PEE'!AP248+'Investissement PEE'!AS248+'Investissement PEE'!AV248+'Investissement PEE'!AY248+'Investissement PEE'!BB248+'Investissement PEE'!BE248+'Investissement PEE'!BH248+'Investissement PEE'!BK248+'Investissement PEE'!BN248</f>
        <v>0</v>
      </c>
      <c r="I245" s="48">
        <f>'Investissement PER'!BE248+'Investissement PER'!BB248+'Investissement PER'!AY248+'Investissement PER'!AV248+'Investissement PER'!AS249+'Investissement PER'!AP248+'Investissement PER'!AM248+'Investissement PER'!AJ248+'Investissement PER'!BH248+'Investissement PER'!BK248+'Investissement PER'!BN248+'Investissement PER'!BQ248+'Investissement PER'!AG248</f>
        <v>0</v>
      </c>
      <c r="J245" s="170">
        <f t="shared" si="13"/>
        <v>0</v>
      </c>
      <c r="L245" s="168">
        <f t="shared" si="14"/>
        <v>0</v>
      </c>
      <c r="M245" s="55" t="str">
        <f>IF(AND(D245&lt;&gt;'Investissement PEE'!AB248,Synthèse!H245&lt;&gt;'Investissement PEE'!AC248),"Les montants répartis ne correspondent pas aux montants de prime de partage de la valeur et d'abondement dans l'onglet 'Investissement PEE'",IF(D245&lt;&gt;'Investissement PEE'!AB248,"Le montant réparti en prime de partage de la valeur ne correspond pas au montant total de PPV indiqué dans l'onglet 'Investissement PEE'",IF(H245&lt;&gt;'Investissement PEE'!AC248,"Le montant réparti ne correspond pas au montant total d'abondement indiqué dans l'onglet 'PEE'","")))</f>
        <v/>
      </c>
      <c r="N245" s="82" t="str">
        <f>IF(AND(E245&lt;&gt;'Investissement PER'!AB248,Synthèse!I245&lt;&gt;'Investissement PER'!AC248),"Les montants répartis ne correspondent pas aux montants de prime de partage de la valeur et d'abondement dans l'onglet 'Investissement PER'",IF(E245&lt;&gt;'Investissement PER'!AB248,"Le montant réparti en prime de partage de la valeur ne correspond pas au montant total de PPV indiqué dans l'onglet 'Investissement PER'",IF(I245&lt;&gt;'Investissement PER'!AC248,"Le montant réparti ne correspond pas au montant total d'abondement indiqué dans l'onglet 'Investissement PER’","")))</f>
        <v/>
      </c>
    </row>
    <row r="246" spans="1:14" x14ac:dyDescent="0.25">
      <c r="A246" s="56">
        <f>'Investissement PEE'!D249</f>
        <v>0</v>
      </c>
      <c r="B246" s="29">
        <f>'Investissement PEE'!F249</f>
        <v>0</v>
      </c>
      <c r="C246" s="46">
        <f>'Investissement PEE'!H249</f>
        <v>0</v>
      </c>
      <c r="D246" s="54">
        <f>SUM('Investissement PEE'!AF249+'Investissement PEE'!AI249+'Investissement PEE'!AL249+'Investissement PEE'!AO249+'Investissement PEE'!AR249+'Investissement PEE'!AU249+'Investissement PEE'!AX249+'Investissement PEE'!BA249+'Investissement PEE'!BD249+'Investissement PEE'!BG249+'Investissement PEE'!BJ249+'Investissement PEE'!BM249)</f>
        <v>0</v>
      </c>
      <c r="E246" s="47">
        <f>SUM('Investissement PER'!AI249+'Investissement PER'!AL249+'Investissement PER'!AO249+'Investissement PER'!AR250+'Investissement PER'!AU249+'Investissement PER'!AX249+'Investissement PER'!BA249+'Investissement PER'!BD249+'Investissement PER'!BG249+'Investissement PER'!BJ249+'Investissement PER'!BM249+'Investissement PER'!BP249+'Investissement PER'!AF249)</f>
        <v>0</v>
      </c>
      <c r="F246" s="169">
        <f t="shared" si="12"/>
        <v>0</v>
      </c>
      <c r="H246" s="45">
        <f>'Investissement PEE'!AG249+'Investissement PEE'!AJ249+'Investissement PEE'!AM249+'Investissement PEE'!AP249+'Investissement PEE'!AS249+'Investissement PEE'!AV249+'Investissement PEE'!AY249+'Investissement PEE'!BB249+'Investissement PEE'!BE249+'Investissement PEE'!BH249+'Investissement PEE'!BK249+'Investissement PEE'!BN249</f>
        <v>0</v>
      </c>
      <c r="I246" s="48">
        <f>'Investissement PER'!BE249+'Investissement PER'!BB249+'Investissement PER'!AY249+'Investissement PER'!AV249+'Investissement PER'!AS250+'Investissement PER'!AP249+'Investissement PER'!AM249+'Investissement PER'!AJ249+'Investissement PER'!BH249+'Investissement PER'!BK249+'Investissement PER'!BN249+'Investissement PER'!BQ249+'Investissement PER'!AG249</f>
        <v>0</v>
      </c>
      <c r="J246" s="170">
        <f t="shared" si="13"/>
        <v>0</v>
      </c>
      <c r="L246" s="168">
        <f t="shared" si="14"/>
        <v>0</v>
      </c>
      <c r="M246" s="55" t="str">
        <f>IF(AND(D246&lt;&gt;'Investissement PEE'!AB249,Synthèse!H246&lt;&gt;'Investissement PEE'!AC249),"Les montants répartis ne correspondent pas aux montants de prime de partage de la valeur et d'abondement dans l'onglet 'Investissement PEE'",IF(D246&lt;&gt;'Investissement PEE'!AB249,"Le montant réparti en prime de partage de la valeur ne correspond pas au montant total de PPV indiqué dans l'onglet 'Investissement PEE'",IF(H246&lt;&gt;'Investissement PEE'!AC249,"Le montant réparti ne correspond pas au montant total d'abondement indiqué dans l'onglet 'PEE'","")))</f>
        <v/>
      </c>
      <c r="N246" s="82" t="str">
        <f>IF(AND(E246&lt;&gt;'Investissement PER'!AB249,Synthèse!I246&lt;&gt;'Investissement PER'!AC249),"Les montants répartis ne correspondent pas aux montants de prime de partage de la valeur et d'abondement dans l'onglet 'Investissement PER'",IF(E246&lt;&gt;'Investissement PER'!AB249,"Le montant réparti en prime de partage de la valeur ne correspond pas au montant total de PPV indiqué dans l'onglet 'Investissement PER'",IF(I246&lt;&gt;'Investissement PER'!AC249,"Le montant réparti ne correspond pas au montant total d'abondement indiqué dans l'onglet 'Investissement PER’","")))</f>
        <v/>
      </c>
    </row>
    <row r="247" spans="1:14" x14ac:dyDescent="0.25">
      <c r="A247" s="56">
        <f>'Investissement PEE'!D250</f>
        <v>0</v>
      </c>
      <c r="B247" s="29">
        <f>'Investissement PEE'!F250</f>
        <v>0</v>
      </c>
      <c r="C247" s="46">
        <f>'Investissement PEE'!H250</f>
        <v>0</v>
      </c>
      <c r="D247" s="54">
        <f>SUM('Investissement PEE'!AF250+'Investissement PEE'!AI250+'Investissement PEE'!AL250+'Investissement PEE'!AO250+'Investissement PEE'!AR250+'Investissement PEE'!AU250+'Investissement PEE'!AX250+'Investissement PEE'!BA250+'Investissement PEE'!BD250+'Investissement PEE'!BG250+'Investissement PEE'!BJ250+'Investissement PEE'!BM250)</f>
        <v>0</v>
      </c>
      <c r="E247" s="47">
        <f>SUM('Investissement PER'!AI250+'Investissement PER'!AL250+'Investissement PER'!AO250+'Investissement PER'!AR251+'Investissement PER'!AU250+'Investissement PER'!AX250+'Investissement PER'!BA250+'Investissement PER'!BD250+'Investissement PER'!BG250+'Investissement PER'!BJ250+'Investissement PER'!BM250+'Investissement PER'!BP250+'Investissement PER'!AF250)</f>
        <v>0</v>
      </c>
      <c r="F247" s="169">
        <f t="shared" si="12"/>
        <v>0</v>
      </c>
      <c r="H247" s="45">
        <f>'Investissement PEE'!AG250+'Investissement PEE'!AJ250+'Investissement PEE'!AM250+'Investissement PEE'!AP250+'Investissement PEE'!AS250+'Investissement PEE'!AV250+'Investissement PEE'!AY250+'Investissement PEE'!BB250+'Investissement PEE'!BE250+'Investissement PEE'!BH250+'Investissement PEE'!BK250+'Investissement PEE'!BN250</f>
        <v>0</v>
      </c>
      <c r="I247" s="48">
        <f>'Investissement PER'!BE250+'Investissement PER'!BB250+'Investissement PER'!AY250+'Investissement PER'!AV250+'Investissement PER'!AS251+'Investissement PER'!AP250+'Investissement PER'!AM250+'Investissement PER'!AJ250+'Investissement PER'!BH250+'Investissement PER'!BK250+'Investissement PER'!BN250+'Investissement PER'!BQ250+'Investissement PER'!AG250</f>
        <v>0</v>
      </c>
      <c r="J247" s="170">
        <f t="shared" si="13"/>
        <v>0</v>
      </c>
      <c r="L247" s="168">
        <f t="shared" si="14"/>
        <v>0</v>
      </c>
      <c r="M247" s="55" t="str">
        <f>IF(AND(D247&lt;&gt;'Investissement PEE'!AB250,Synthèse!H247&lt;&gt;'Investissement PEE'!AC250),"Les montants répartis ne correspondent pas aux montants de prime de partage de la valeur et d'abondement dans l'onglet 'Investissement PEE'",IF(D247&lt;&gt;'Investissement PEE'!AB250,"Le montant réparti en prime de partage de la valeur ne correspond pas au montant total de PPV indiqué dans l'onglet 'Investissement PEE'",IF(H247&lt;&gt;'Investissement PEE'!AC250,"Le montant réparti ne correspond pas au montant total d'abondement indiqué dans l'onglet 'PEE'","")))</f>
        <v/>
      </c>
      <c r="N247" s="82" t="str">
        <f>IF(AND(E247&lt;&gt;'Investissement PER'!AB250,Synthèse!I247&lt;&gt;'Investissement PER'!AC250),"Les montants répartis ne correspondent pas aux montants de prime de partage de la valeur et d'abondement dans l'onglet 'Investissement PER'",IF(E247&lt;&gt;'Investissement PER'!AB250,"Le montant réparti en prime de partage de la valeur ne correspond pas au montant total de PPV indiqué dans l'onglet 'Investissement PER'",IF(I247&lt;&gt;'Investissement PER'!AC250,"Le montant réparti ne correspond pas au montant total d'abondement indiqué dans l'onglet 'Investissement PER’","")))</f>
        <v/>
      </c>
    </row>
    <row r="248" spans="1:14" x14ac:dyDescent="0.25">
      <c r="A248" s="56">
        <f>'Investissement PEE'!D251</f>
        <v>0</v>
      </c>
      <c r="B248" s="29">
        <f>'Investissement PEE'!F251</f>
        <v>0</v>
      </c>
      <c r="C248" s="46">
        <f>'Investissement PEE'!H251</f>
        <v>0</v>
      </c>
      <c r="D248" s="54">
        <f>SUM('Investissement PEE'!AF251+'Investissement PEE'!AI251+'Investissement PEE'!AL251+'Investissement PEE'!AO251+'Investissement PEE'!AR251+'Investissement PEE'!AU251+'Investissement PEE'!AX251+'Investissement PEE'!BA251+'Investissement PEE'!BD251+'Investissement PEE'!BG251+'Investissement PEE'!BJ251+'Investissement PEE'!BM251)</f>
        <v>0</v>
      </c>
      <c r="E248" s="47">
        <f>SUM('Investissement PER'!AI251+'Investissement PER'!AL251+'Investissement PER'!AO251+'Investissement PER'!AR252+'Investissement PER'!AU251+'Investissement PER'!AX251+'Investissement PER'!BA251+'Investissement PER'!BD251+'Investissement PER'!BG251+'Investissement PER'!BJ251+'Investissement PER'!BM251+'Investissement PER'!BP251+'Investissement PER'!AF251)</f>
        <v>0</v>
      </c>
      <c r="F248" s="169">
        <f t="shared" si="12"/>
        <v>0</v>
      </c>
      <c r="H248" s="45">
        <f>'Investissement PEE'!AG251+'Investissement PEE'!AJ251+'Investissement PEE'!AM251+'Investissement PEE'!AP251+'Investissement PEE'!AS251+'Investissement PEE'!AV251+'Investissement PEE'!AY251+'Investissement PEE'!BB251+'Investissement PEE'!BE251+'Investissement PEE'!BH251+'Investissement PEE'!BK251+'Investissement PEE'!BN251</f>
        <v>0</v>
      </c>
      <c r="I248" s="48">
        <f>'Investissement PER'!BE251+'Investissement PER'!BB251+'Investissement PER'!AY251+'Investissement PER'!AV251+'Investissement PER'!AS252+'Investissement PER'!AP251+'Investissement PER'!AM251+'Investissement PER'!AJ251+'Investissement PER'!BH251+'Investissement PER'!BK251+'Investissement PER'!BN251+'Investissement PER'!BQ251+'Investissement PER'!AG251</f>
        <v>0</v>
      </c>
      <c r="J248" s="170">
        <f t="shared" si="13"/>
        <v>0</v>
      </c>
      <c r="L248" s="168">
        <f t="shared" si="14"/>
        <v>0</v>
      </c>
      <c r="M248" s="55" t="str">
        <f>IF(AND(D248&lt;&gt;'Investissement PEE'!AB251,Synthèse!H248&lt;&gt;'Investissement PEE'!AC251),"Les montants répartis ne correspondent pas aux montants de prime de partage de la valeur et d'abondement dans l'onglet 'Investissement PEE'",IF(D248&lt;&gt;'Investissement PEE'!AB251,"Le montant réparti en prime de partage de la valeur ne correspond pas au montant total de PPV indiqué dans l'onglet 'Investissement PEE'",IF(H248&lt;&gt;'Investissement PEE'!AC251,"Le montant réparti ne correspond pas au montant total d'abondement indiqué dans l'onglet 'PEE'","")))</f>
        <v/>
      </c>
      <c r="N248" s="82" t="str">
        <f>IF(AND(E248&lt;&gt;'Investissement PER'!AB251,Synthèse!I248&lt;&gt;'Investissement PER'!AC251),"Les montants répartis ne correspondent pas aux montants de prime de partage de la valeur et d'abondement dans l'onglet 'Investissement PER'",IF(E248&lt;&gt;'Investissement PER'!AB251,"Le montant réparti en prime de partage de la valeur ne correspond pas au montant total de PPV indiqué dans l'onglet 'Investissement PER'",IF(I248&lt;&gt;'Investissement PER'!AC251,"Le montant réparti ne correspond pas au montant total d'abondement indiqué dans l'onglet 'Investissement PER’","")))</f>
        <v/>
      </c>
    </row>
    <row r="249" spans="1:14" x14ac:dyDescent="0.25">
      <c r="A249" s="56">
        <f>'Investissement PEE'!D252</f>
        <v>0</v>
      </c>
      <c r="B249" s="29">
        <f>'Investissement PEE'!F252</f>
        <v>0</v>
      </c>
      <c r="C249" s="46">
        <f>'Investissement PEE'!H252</f>
        <v>0</v>
      </c>
      <c r="D249" s="54">
        <f>SUM('Investissement PEE'!AF252+'Investissement PEE'!AI252+'Investissement PEE'!AL252+'Investissement PEE'!AO252+'Investissement PEE'!AR252+'Investissement PEE'!AU252+'Investissement PEE'!AX252+'Investissement PEE'!BA252+'Investissement PEE'!BD252+'Investissement PEE'!BG252+'Investissement PEE'!BJ252+'Investissement PEE'!BM252)</f>
        <v>0</v>
      </c>
      <c r="E249" s="47">
        <f>SUM('Investissement PER'!AI252+'Investissement PER'!AL252+'Investissement PER'!AO252+'Investissement PER'!AR253+'Investissement PER'!AU252+'Investissement PER'!AX252+'Investissement PER'!BA252+'Investissement PER'!BD252+'Investissement PER'!BG252+'Investissement PER'!BJ252+'Investissement PER'!BM252+'Investissement PER'!BP252+'Investissement PER'!AF252)</f>
        <v>0</v>
      </c>
      <c r="F249" s="169">
        <f t="shared" si="12"/>
        <v>0</v>
      </c>
      <c r="H249" s="45">
        <f>'Investissement PEE'!AG252+'Investissement PEE'!AJ252+'Investissement PEE'!AM252+'Investissement PEE'!AP252+'Investissement PEE'!AS252+'Investissement PEE'!AV252+'Investissement PEE'!AY252+'Investissement PEE'!BB252+'Investissement PEE'!BE252+'Investissement PEE'!BH252+'Investissement PEE'!BK252+'Investissement PEE'!BN252</f>
        <v>0</v>
      </c>
      <c r="I249" s="48">
        <f>'Investissement PER'!BE252+'Investissement PER'!BB252+'Investissement PER'!AY252+'Investissement PER'!AV252+'Investissement PER'!AS253+'Investissement PER'!AP252+'Investissement PER'!AM252+'Investissement PER'!AJ252+'Investissement PER'!BH252+'Investissement PER'!BK252+'Investissement PER'!BN252+'Investissement PER'!BQ252+'Investissement PER'!AG252</f>
        <v>0</v>
      </c>
      <c r="J249" s="170">
        <f t="shared" si="13"/>
        <v>0</v>
      </c>
      <c r="L249" s="168">
        <f t="shared" si="14"/>
        <v>0</v>
      </c>
      <c r="M249" s="55" t="str">
        <f>IF(AND(D249&lt;&gt;'Investissement PEE'!AB252,Synthèse!H249&lt;&gt;'Investissement PEE'!AC252),"Les montants répartis ne correspondent pas aux montants de prime de partage de la valeur et d'abondement dans l'onglet 'Investissement PEE'",IF(D249&lt;&gt;'Investissement PEE'!AB252,"Le montant réparti en prime de partage de la valeur ne correspond pas au montant total de PPV indiqué dans l'onglet 'Investissement PEE'",IF(H249&lt;&gt;'Investissement PEE'!AC252,"Le montant réparti ne correspond pas au montant total d'abondement indiqué dans l'onglet 'PEE'","")))</f>
        <v/>
      </c>
      <c r="N249" s="82" t="str">
        <f>IF(AND(E249&lt;&gt;'Investissement PER'!AB252,Synthèse!I249&lt;&gt;'Investissement PER'!AC252),"Les montants répartis ne correspondent pas aux montants de prime de partage de la valeur et d'abondement dans l'onglet 'Investissement PER'",IF(E249&lt;&gt;'Investissement PER'!AB252,"Le montant réparti en prime de partage de la valeur ne correspond pas au montant total de PPV indiqué dans l'onglet 'Investissement PER'",IF(I249&lt;&gt;'Investissement PER'!AC252,"Le montant réparti ne correspond pas au montant total d'abondement indiqué dans l'onglet 'Investissement PER’","")))</f>
        <v/>
      </c>
    </row>
    <row r="250" spans="1:14" x14ac:dyDescent="0.25">
      <c r="A250" s="56">
        <f>'Investissement PEE'!D253</f>
        <v>0</v>
      </c>
      <c r="B250" s="29">
        <f>'Investissement PEE'!F253</f>
        <v>0</v>
      </c>
      <c r="C250" s="46">
        <f>'Investissement PEE'!H253</f>
        <v>0</v>
      </c>
      <c r="D250" s="54">
        <f>SUM('Investissement PEE'!AF253+'Investissement PEE'!AI253+'Investissement PEE'!AL253+'Investissement PEE'!AO253+'Investissement PEE'!AR253+'Investissement PEE'!AU253+'Investissement PEE'!AX253+'Investissement PEE'!BA253+'Investissement PEE'!BD253+'Investissement PEE'!BG253+'Investissement PEE'!BJ253+'Investissement PEE'!BM253)</f>
        <v>0</v>
      </c>
      <c r="E250" s="47">
        <f>SUM('Investissement PER'!AI253+'Investissement PER'!AL253+'Investissement PER'!AO253+'Investissement PER'!AR254+'Investissement PER'!AU253+'Investissement PER'!AX253+'Investissement PER'!BA253+'Investissement PER'!BD253+'Investissement PER'!BG253+'Investissement PER'!BJ253+'Investissement PER'!BM253+'Investissement PER'!BP253+'Investissement PER'!AF253)</f>
        <v>0</v>
      </c>
      <c r="F250" s="169">
        <f t="shared" si="12"/>
        <v>0</v>
      </c>
      <c r="H250" s="45">
        <f>'Investissement PEE'!AG253+'Investissement PEE'!AJ253+'Investissement PEE'!AM253+'Investissement PEE'!AP253+'Investissement PEE'!AS253+'Investissement PEE'!AV253+'Investissement PEE'!AY253+'Investissement PEE'!BB253+'Investissement PEE'!BE253+'Investissement PEE'!BH253+'Investissement PEE'!BK253+'Investissement PEE'!BN253</f>
        <v>0</v>
      </c>
      <c r="I250" s="48">
        <f>'Investissement PER'!BE253+'Investissement PER'!BB253+'Investissement PER'!AY253+'Investissement PER'!AV253+'Investissement PER'!AS254+'Investissement PER'!AP253+'Investissement PER'!AM253+'Investissement PER'!AJ253+'Investissement PER'!BH253+'Investissement PER'!BK253+'Investissement PER'!BN253+'Investissement PER'!BQ253+'Investissement PER'!AG253</f>
        <v>0</v>
      </c>
      <c r="J250" s="170">
        <f t="shared" si="13"/>
        <v>0</v>
      </c>
      <c r="L250" s="168">
        <f t="shared" si="14"/>
        <v>0</v>
      </c>
      <c r="M250" s="55" t="str">
        <f>IF(AND(D250&lt;&gt;'Investissement PEE'!AB253,Synthèse!H250&lt;&gt;'Investissement PEE'!AC253),"Les montants répartis ne correspondent pas aux montants de prime de partage de la valeur et d'abondement dans l'onglet 'Investissement PEE'",IF(D250&lt;&gt;'Investissement PEE'!AB253,"Le montant réparti en prime de partage de la valeur ne correspond pas au montant total de PPV indiqué dans l'onglet 'Investissement PEE'",IF(H250&lt;&gt;'Investissement PEE'!AC253,"Le montant réparti ne correspond pas au montant total d'abondement indiqué dans l'onglet 'PEE'","")))</f>
        <v/>
      </c>
      <c r="N250" s="82" t="str">
        <f>IF(AND(E250&lt;&gt;'Investissement PER'!AB253,Synthèse!I250&lt;&gt;'Investissement PER'!AC253),"Les montants répartis ne correspondent pas aux montants de prime de partage de la valeur et d'abondement dans l'onglet 'Investissement PER'",IF(E250&lt;&gt;'Investissement PER'!AB253,"Le montant réparti en prime de partage de la valeur ne correspond pas au montant total de PPV indiqué dans l'onglet 'Investissement PER'",IF(I250&lt;&gt;'Investissement PER'!AC253,"Le montant réparti ne correspond pas au montant total d'abondement indiqué dans l'onglet 'Investissement PER’","")))</f>
        <v/>
      </c>
    </row>
    <row r="251" spans="1:14" x14ac:dyDescent="0.25">
      <c r="A251" s="56">
        <f>'Investissement PEE'!D254</f>
        <v>0</v>
      </c>
      <c r="B251" s="29">
        <f>'Investissement PEE'!F254</f>
        <v>0</v>
      </c>
      <c r="C251" s="46">
        <f>'Investissement PEE'!H254</f>
        <v>0</v>
      </c>
      <c r="D251" s="54">
        <f>SUM('Investissement PEE'!AF254+'Investissement PEE'!AI254+'Investissement PEE'!AL254+'Investissement PEE'!AO254+'Investissement PEE'!AR254+'Investissement PEE'!AU254+'Investissement PEE'!AX254+'Investissement PEE'!BA254+'Investissement PEE'!BD254+'Investissement PEE'!BG254+'Investissement PEE'!BJ254+'Investissement PEE'!BM254)</f>
        <v>0</v>
      </c>
      <c r="E251" s="47">
        <f>SUM('Investissement PER'!AI254+'Investissement PER'!AL254+'Investissement PER'!AO254+'Investissement PER'!AR255+'Investissement PER'!AU254+'Investissement PER'!AX254+'Investissement PER'!BA254+'Investissement PER'!BD254+'Investissement PER'!BG254+'Investissement PER'!BJ254+'Investissement PER'!BM254+'Investissement PER'!BP254+'Investissement PER'!AF254)</f>
        <v>0</v>
      </c>
      <c r="F251" s="169">
        <f t="shared" si="12"/>
        <v>0</v>
      </c>
      <c r="H251" s="45">
        <f>'Investissement PEE'!AG254+'Investissement PEE'!AJ254+'Investissement PEE'!AM254+'Investissement PEE'!AP254+'Investissement PEE'!AS254+'Investissement PEE'!AV254+'Investissement PEE'!AY254+'Investissement PEE'!BB254+'Investissement PEE'!BE254+'Investissement PEE'!BH254+'Investissement PEE'!BK254+'Investissement PEE'!BN254</f>
        <v>0</v>
      </c>
      <c r="I251" s="48">
        <f>'Investissement PER'!BE254+'Investissement PER'!BB254+'Investissement PER'!AY254+'Investissement PER'!AV254+'Investissement PER'!AS255+'Investissement PER'!AP254+'Investissement PER'!AM254+'Investissement PER'!AJ254+'Investissement PER'!BH254+'Investissement PER'!BK254+'Investissement PER'!BN254+'Investissement PER'!BQ254+'Investissement PER'!AG254</f>
        <v>0</v>
      </c>
      <c r="J251" s="170">
        <f t="shared" si="13"/>
        <v>0</v>
      </c>
      <c r="L251" s="168">
        <f t="shared" si="14"/>
        <v>0</v>
      </c>
      <c r="M251" s="55" t="str">
        <f>IF(AND(D251&lt;&gt;'Investissement PEE'!AB254,Synthèse!H251&lt;&gt;'Investissement PEE'!AC254),"Les montants répartis ne correspondent pas aux montants de prime de partage de la valeur et d'abondement dans l'onglet 'Investissement PEE'",IF(D251&lt;&gt;'Investissement PEE'!AB254,"Le montant réparti en prime de partage de la valeur ne correspond pas au montant total de PPV indiqué dans l'onglet 'Investissement PEE'",IF(H251&lt;&gt;'Investissement PEE'!AC254,"Le montant réparti ne correspond pas au montant total d'abondement indiqué dans l'onglet 'PEE'","")))</f>
        <v/>
      </c>
      <c r="N251" s="82" t="str">
        <f>IF(AND(E251&lt;&gt;'Investissement PER'!AB254,Synthèse!I251&lt;&gt;'Investissement PER'!AC254),"Les montants répartis ne correspondent pas aux montants de prime de partage de la valeur et d'abondement dans l'onglet 'Investissement PER'",IF(E251&lt;&gt;'Investissement PER'!AB254,"Le montant réparti en prime de partage de la valeur ne correspond pas au montant total de PPV indiqué dans l'onglet 'Investissement PER'",IF(I251&lt;&gt;'Investissement PER'!AC254,"Le montant réparti ne correspond pas au montant total d'abondement indiqué dans l'onglet 'Investissement PER’","")))</f>
        <v/>
      </c>
    </row>
    <row r="252" spans="1:14" x14ac:dyDescent="0.25">
      <c r="A252" s="56">
        <f>'Investissement PEE'!D255</f>
        <v>0</v>
      </c>
      <c r="B252" s="29">
        <f>'Investissement PEE'!F255</f>
        <v>0</v>
      </c>
      <c r="C252" s="46">
        <f>'Investissement PEE'!H255</f>
        <v>0</v>
      </c>
      <c r="D252" s="54">
        <f>SUM('Investissement PEE'!AF255+'Investissement PEE'!AI255+'Investissement PEE'!AL255+'Investissement PEE'!AO255+'Investissement PEE'!AR255+'Investissement PEE'!AU255+'Investissement PEE'!AX255+'Investissement PEE'!BA255+'Investissement PEE'!BD255+'Investissement PEE'!BG255+'Investissement PEE'!BJ255+'Investissement PEE'!BM255)</f>
        <v>0</v>
      </c>
      <c r="E252" s="47">
        <f>SUM('Investissement PER'!AI255+'Investissement PER'!AL255+'Investissement PER'!AO255+'Investissement PER'!AR256+'Investissement PER'!AU255+'Investissement PER'!AX255+'Investissement PER'!BA255+'Investissement PER'!BD255+'Investissement PER'!BG255+'Investissement PER'!BJ255+'Investissement PER'!BM255+'Investissement PER'!BP255+'Investissement PER'!AF255)</f>
        <v>0</v>
      </c>
      <c r="F252" s="169">
        <f t="shared" si="12"/>
        <v>0</v>
      </c>
      <c r="H252" s="45">
        <f>'Investissement PEE'!AG255+'Investissement PEE'!AJ255+'Investissement PEE'!AM255+'Investissement PEE'!AP255+'Investissement PEE'!AS255+'Investissement PEE'!AV255+'Investissement PEE'!AY255+'Investissement PEE'!BB255+'Investissement PEE'!BE255+'Investissement PEE'!BH255+'Investissement PEE'!BK255+'Investissement PEE'!BN255</f>
        <v>0</v>
      </c>
      <c r="I252" s="48">
        <f>'Investissement PER'!BE255+'Investissement PER'!BB255+'Investissement PER'!AY255+'Investissement PER'!AV255+'Investissement PER'!AS256+'Investissement PER'!AP255+'Investissement PER'!AM255+'Investissement PER'!AJ255+'Investissement PER'!BH255+'Investissement PER'!BK255+'Investissement PER'!BN255+'Investissement PER'!BQ255+'Investissement PER'!AG255</f>
        <v>0</v>
      </c>
      <c r="J252" s="170">
        <f t="shared" si="13"/>
        <v>0</v>
      </c>
      <c r="L252" s="168">
        <f t="shared" si="14"/>
        <v>0</v>
      </c>
      <c r="M252" s="55" t="str">
        <f>IF(AND(D252&lt;&gt;'Investissement PEE'!AB255,Synthèse!H252&lt;&gt;'Investissement PEE'!AC255),"Les montants répartis ne correspondent pas aux montants de prime de partage de la valeur et d'abondement dans l'onglet 'Investissement PEE'",IF(D252&lt;&gt;'Investissement PEE'!AB255,"Le montant réparti en prime de partage de la valeur ne correspond pas au montant total de PPV indiqué dans l'onglet 'Investissement PEE'",IF(H252&lt;&gt;'Investissement PEE'!AC255,"Le montant réparti ne correspond pas au montant total d'abondement indiqué dans l'onglet 'PEE'","")))</f>
        <v/>
      </c>
      <c r="N252" s="82" t="str">
        <f>IF(AND(E252&lt;&gt;'Investissement PER'!AB255,Synthèse!I252&lt;&gt;'Investissement PER'!AC255),"Les montants répartis ne correspondent pas aux montants de prime de partage de la valeur et d'abondement dans l'onglet 'Investissement PER'",IF(E252&lt;&gt;'Investissement PER'!AB255,"Le montant réparti en prime de partage de la valeur ne correspond pas au montant total de PPV indiqué dans l'onglet 'Investissement PER'",IF(I252&lt;&gt;'Investissement PER'!AC255,"Le montant réparti ne correspond pas au montant total d'abondement indiqué dans l'onglet 'Investissement PER’","")))</f>
        <v/>
      </c>
    </row>
    <row r="253" spans="1:14" x14ac:dyDescent="0.25">
      <c r="A253" s="56">
        <f>'Investissement PEE'!D256</f>
        <v>0</v>
      </c>
      <c r="B253" s="29">
        <f>'Investissement PEE'!F256</f>
        <v>0</v>
      </c>
      <c r="C253" s="46">
        <f>'Investissement PEE'!H256</f>
        <v>0</v>
      </c>
      <c r="D253" s="54">
        <f>SUM('Investissement PEE'!AF256+'Investissement PEE'!AI256+'Investissement PEE'!AL256+'Investissement PEE'!AO256+'Investissement PEE'!AR256+'Investissement PEE'!AU256+'Investissement PEE'!AX256+'Investissement PEE'!BA256+'Investissement PEE'!BD256+'Investissement PEE'!BG256+'Investissement PEE'!BJ256+'Investissement PEE'!BM256)</f>
        <v>0</v>
      </c>
      <c r="E253" s="47">
        <f>SUM('Investissement PER'!AI256+'Investissement PER'!AL256+'Investissement PER'!AO256+'Investissement PER'!AR257+'Investissement PER'!AU256+'Investissement PER'!AX256+'Investissement PER'!BA256+'Investissement PER'!BD256+'Investissement PER'!BG256+'Investissement PER'!BJ256+'Investissement PER'!BM256+'Investissement PER'!BP256+'Investissement PER'!AF256)</f>
        <v>0</v>
      </c>
      <c r="F253" s="169">
        <f t="shared" si="12"/>
        <v>0</v>
      </c>
      <c r="H253" s="45">
        <f>'Investissement PEE'!AG256+'Investissement PEE'!AJ256+'Investissement PEE'!AM256+'Investissement PEE'!AP256+'Investissement PEE'!AS256+'Investissement PEE'!AV256+'Investissement PEE'!AY256+'Investissement PEE'!BB256+'Investissement PEE'!BE256+'Investissement PEE'!BH256+'Investissement PEE'!BK256+'Investissement PEE'!BN256</f>
        <v>0</v>
      </c>
      <c r="I253" s="48">
        <f>'Investissement PER'!BE256+'Investissement PER'!BB256+'Investissement PER'!AY256+'Investissement PER'!AV256+'Investissement PER'!AS257+'Investissement PER'!AP256+'Investissement PER'!AM256+'Investissement PER'!AJ256+'Investissement PER'!BH256+'Investissement PER'!BK256+'Investissement PER'!BN256+'Investissement PER'!BQ256+'Investissement PER'!AG256</f>
        <v>0</v>
      </c>
      <c r="J253" s="170">
        <f t="shared" si="13"/>
        <v>0</v>
      </c>
      <c r="L253" s="168">
        <f t="shared" si="14"/>
        <v>0</v>
      </c>
      <c r="M253" s="55" t="str">
        <f>IF(AND(D253&lt;&gt;'Investissement PEE'!AB256,Synthèse!H253&lt;&gt;'Investissement PEE'!AC256),"Les montants répartis ne correspondent pas aux montants de prime de partage de la valeur et d'abondement dans l'onglet 'Investissement PEE'",IF(D253&lt;&gt;'Investissement PEE'!AB256,"Le montant réparti en prime de partage de la valeur ne correspond pas au montant total de PPV indiqué dans l'onglet 'Investissement PEE'",IF(H253&lt;&gt;'Investissement PEE'!AC256,"Le montant réparti ne correspond pas au montant total d'abondement indiqué dans l'onglet 'PEE'","")))</f>
        <v/>
      </c>
      <c r="N253" s="82" t="str">
        <f>IF(AND(E253&lt;&gt;'Investissement PER'!AB256,Synthèse!I253&lt;&gt;'Investissement PER'!AC256),"Les montants répartis ne correspondent pas aux montants de prime de partage de la valeur et d'abondement dans l'onglet 'Investissement PER'",IF(E253&lt;&gt;'Investissement PER'!AB256,"Le montant réparti en prime de partage de la valeur ne correspond pas au montant total de PPV indiqué dans l'onglet 'Investissement PER'",IF(I253&lt;&gt;'Investissement PER'!AC256,"Le montant réparti ne correspond pas au montant total d'abondement indiqué dans l'onglet 'Investissement PER’","")))</f>
        <v/>
      </c>
    </row>
    <row r="254" spans="1:14" x14ac:dyDescent="0.25">
      <c r="A254" s="56">
        <f>'Investissement PEE'!D257</f>
        <v>0</v>
      </c>
      <c r="B254" s="29">
        <f>'Investissement PEE'!F257</f>
        <v>0</v>
      </c>
      <c r="C254" s="46">
        <f>'Investissement PEE'!H257</f>
        <v>0</v>
      </c>
      <c r="D254" s="54">
        <f>SUM('Investissement PEE'!AF257+'Investissement PEE'!AI257+'Investissement PEE'!AL257+'Investissement PEE'!AO257+'Investissement PEE'!AR257+'Investissement PEE'!AU257+'Investissement PEE'!AX257+'Investissement PEE'!BA257+'Investissement PEE'!BD257+'Investissement PEE'!BG257+'Investissement PEE'!BJ257+'Investissement PEE'!BM257)</f>
        <v>0</v>
      </c>
      <c r="E254" s="47">
        <f>SUM('Investissement PER'!AI257+'Investissement PER'!AL257+'Investissement PER'!AO257+'Investissement PER'!AR258+'Investissement PER'!AU257+'Investissement PER'!AX257+'Investissement PER'!BA257+'Investissement PER'!BD257+'Investissement PER'!BG257+'Investissement PER'!BJ257+'Investissement PER'!BM257+'Investissement PER'!BP257+'Investissement PER'!AF257)</f>
        <v>0</v>
      </c>
      <c r="F254" s="169">
        <f t="shared" si="12"/>
        <v>0</v>
      </c>
      <c r="H254" s="45">
        <f>'Investissement PEE'!AG257+'Investissement PEE'!AJ257+'Investissement PEE'!AM257+'Investissement PEE'!AP257+'Investissement PEE'!AS257+'Investissement PEE'!AV257+'Investissement PEE'!AY257+'Investissement PEE'!BB257+'Investissement PEE'!BE257+'Investissement PEE'!BH257+'Investissement PEE'!BK257+'Investissement PEE'!BN257</f>
        <v>0</v>
      </c>
      <c r="I254" s="48">
        <f>'Investissement PER'!BE257+'Investissement PER'!BB257+'Investissement PER'!AY257+'Investissement PER'!AV257+'Investissement PER'!AS258+'Investissement PER'!AP257+'Investissement PER'!AM257+'Investissement PER'!AJ257+'Investissement PER'!BH257+'Investissement PER'!BK257+'Investissement PER'!BN257+'Investissement PER'!BQ257+'Investissement PER'!AG257</f>
        <v>0</v>
      </c>
      <c r="J254" s="170">
        <f t="shared" si="13"/>
        <v>0</v>
      </c>
      <c r="L254" s="168">
        <f t="shared" si="14"/>
        <v>0</v>
      </c>
      <c r="M254" s="55" t="str">
        <f>IF(AND(D254&lt;&gt;'Investissement PEE'!AB257,Synthèse!H254&lt;&gt;'Investissement PEE'!AC257),"Les montants répartis ne correspondent pas aux montants de prime de partage de la valeur et d'abondement dans l'onglet 'Investissement PEE'",IF(D254&lt;&gt;'Investissement PEE'!AB257,"Le montant réparti en prime de partage de la valeur ne correspond pas au montant total de PPV indiqué dans l'onglet 'Investissement PEE'",IF(H254&lt;&gt;'Investissement PEE'!AC257,"Le montant réparti ne correspond pas au montant total d'abondement indiqué dans l'onglet 'PEE'","")))</f>
        <v/>
      </c>
      <c r="N254" s="82" t="str">
        <f>IF(AND(E254&lt;&gt;'Investissement PER'!AB257,Synthèse!I254&lt;&gt;'Investissement PER'!AC257),"Les montants répartis ne correspondent pas aux montants de prime de partage de la valeur et d'abondement dans l'onglet 'Investissement PER'",IF(E254&lt;&gt;'Investissement PER'!AB257,"Le montant réparti en prime de partage de la valeur ne correspond pas au montant total de PPV indiqué dans l'onglet 'Investissement PER'",IF(I254&lt;&gt;'Investissement PER'!AC257,"Le montant réparti ne correspond pas au montant total d'abondement indiqué dans l'onglet 'Investissement PER’","")))</f>
        <v/>
      </c>
    </row>
    <row r="255" spans="1:14" x14ac:dyDescent="0.25">
      <c r="A255" s="56">
        <f>'Investissement PEE'!D258</f>
        <v>0</v>
      </c>
      <c r="B255" s="29">
        <f>'Investissement PEE'!F258</f>
        <v>0</v>
      </c>
      <c r="C255" s="46">
        <f>'Investissement PEE'!H258</f>
        <v>0</v>
      </c>
      <c r="D255" s="54">
        <f>SUM('Investissement PEE'!AF258+'Investissement PEE'!AI258+'Investissement PEE'!AL258+'Investissement PEE'!AO258+'Investissement PEE'!AR258+'Investissement PEE'!AU258+'Investissement PEE'!AX258+'Investissement PEE'!BA258+'Investissement PEE'!BD258+'Investissement PEE'!BG258+'Investissement PEE'!BJ258+'Investissement PEE'!BM258)</f>
        <v>0</v>
      </c>
      <c r="E255" s="47">
        <f>SUM('Investissement PER'!AI258+'Investissement PER'!AL258+'Investissement PER'!AO258+'Investissement PER'!AR259+'Investissement PER'!AU258+'Investissement PER'!AX258+'Investissement PER'!BA258+'Investissement PER'!BD258+'Investissement PER'!BG258+'Investissement PER'!BJ258+'Investissement PER'!BM258+'Investissement PER'!BP258+'Investissement PER'!AF258)</f>
        <v>0</v>
      </c>
      <c r="F255" s="169">
        <f t="shared" si="12"/>
        <v>0</v>
      </c>
      <c r="H255" s="45">
        <f>'Investissement PEE'!AG258+'Investissement PEE'!AJ258+'Investissement PEE'!AM258+'Investissement PEE'!AP258+'Investissement PEE'!AS258+'Investissement PEE'!AV258+'Investissement PEE'!AY258+'Investissement PEE'!BB258+'Investissement PEE'!BE258+'Investissement PEE'!BH258+'Investissement PEE'!BK258+'Investissement PEE'!BN258</f>
        <v>0</v>
      </c>
      <c r="I255" s="48">
        <f>'Investissement PER'!BE258+'Investissement PER'!BB258+'Investissement PER'!AY258+'Investissement PER'!AV258+'Investissement PER'!AS259+'Investissement PER'!AP258+'Investissement PER'!AM258+'Investissement PER'!AJ258+'Investissement PER'!BH258+'Investissement PER'!BK258+'Investissement PER'!BN258+'Investissement PER'!BQ258+'Investissement PER'!AG258</f>
        <v>0</v>
      </c>
      <c r="J255" s="170">
        <f t="shared" si="13"/>
        <v>0</v>
      </c>
      <c r="L255" s="168">
        <f t="shared" si="14"/>
        <v>0</v>
      </c>
      <c r="M255" s="55" t="str">
        <f>IF(AND(D255&lt;&gt;'Investissement PEE'!AB258,Synthèse!H255&lt;&gt;'Investissement PEE'!AC258),"Les montants répartis ne correspondent pas aux montants de prime de partage de la valeur et d'abondement dans l'onglet 'Investissement PEE'",IF(D255&lt;&gt;'Investissement PEE'!AB258,"Le montant réparti en prime de partage de la valeur ne correspond pas au montant total de PPV indiqué dans l'onglet 'Investissement PEE'",IF(H255&lt;&gt;'Investissement PEE'!AC258,"Le montant réparti ne correspond pas au montant total d'abondement indiqué dans l'onglet 'PEE'","")))</f>
        <v/>
      </c>
      <c r="N255" s="82" t="str">
        <f>IF(AND(E255&lt;&gt;'Investissement PER'!AB258,Synthèse!I255&lt;&gt;'Investissement PER'!AC258),"Les montants répartis ne correspondent pas aux montants de prime de partage de la valeur et d'abondement dans l'onglet 'Investissement PER'",IF(E255&lt;&gt;'Investissement PER'!AB258,"Le montant réparti en prime de partage de la valeur ne correspond pas au montant total de PPV indiqué dans l'onglet 'Investissement PER'",IF(I255&lt;&gt;'Investissement PER'!AC258,"Le montant réparti ne correspond pas au montant total d'abondement indiqué dans l'onglet 'Investissement PER’","")))</f>
        <v/>
      </c>
    </row>
    <row r="256" spans="1:14" x14ac:dyDescent="0.25">
      <c r="A256" s="56">
        <f>'Investissement PEE'!D259</f>
        <v>0</v>
      </c>
      <c r="B256" s="29">
        <f>'Investissement PEE'!F259</f>
        <v>0</v>
      </c>
      <c r="C256" s="46">
        <f>'Investissement PEE'!H259</f>
        <v>0</v>
      </c>
      <c r="D256" s="54">
        <f>SUM('Investissement PEE'!AF259+'Investissement PEE'!AI259+'Investissement PEE'!AL259+'Investissement PEE'!AO259+'Investissement PEE'!AR259+'Investissement PEE'!AU259+'Investissement PEE'!AX259+'Investissement PEE'!BA259+'Investissement PEE'!BD259+'Investissement PEE'!BG259+'Investissement PEE'!BJ259+'Investissement PEE'!BM259)</f>
        <v>0</v>
      </c>
      <c r="E256" s="47">
        <f>SUM('Investissement PER'!AI259+'Investissement PER'!AL259+'Investissement PER'!AO259+'Investissement PER'!AR260+'Investissement PER'!AU259+'Investissement PER'!AX259+'Investissement PER'!BA259+'Investissement PER'!BD259+'Investissement PER'!BG259+'Investissement PER'!BJ259+'Investissement PER'!BM259+'Investissement PER'!BP259+'Investissement PER'!AF259)</f>
        <v>0</v>
      </c>
      <c r="F256" s="169">
        <f t="shared" si="12"/>
        <v>0</v>
      </c>
      <c r="H256" s="45">
        <f>'Investissement PEE'!AG259+'Investissement PEE'!AJ259+'Investissement PEE'!AM259+'Investissement PEE'!AP259+'Investissement PEE'!AS259+'Investissement PEE'!AV259+'Investissement PEE'!AY259+'Investissement PEE'!BB259+'Investissement PEE'!BE259+'Investissement PEE'!BH259+'Investissement PEE'!BK259+'Investissement PEE'!BN259</f>
        <v>0</v>
      </c>
      <c r="I256" s="48">
        <f>'Investissement PER'!BE259+'Investissement PER'!BB259+'Investissement PER'!AY259+'Investissement PER'!AV259+'Investissement PER'!AS260+'Investissement PER'!AP259+'Investissement PER'!AM259+'Investissement PER'!AJ259+'Investissement PER'!BH259+'Investissement PER'!BK259+'Investissement PER'!BN259+'Investissement PER'!BQ259+'Investissement PER'!AG259</f>
        <v>0</v>
      </c>
      <c r="J256" s="170">
        <f t="shared" si="13"/>
        <v>0</v>
      </c>
      <c r="L256" s="168">
        <f t="shared" si="14"/>
        <v>0</v>
      </c>
      <c r="M256" s="55" t="str">
        <f>IF(AND(D256&lt;&gt;'Investissement PEE'!AB259,Synthèse!H256&lt;&gt;'Investissement PEE'!AC259),"Les montants répartis ne correspondent pas aux montants de prime de partage de la valeur et d'abondement dans l'onglet 'Investissement PEE'",IF(D256&lt;&gt;'Investissement PEE'!AB259,"Le montant réparti en prime de partage de la valeur ne correspond pas au montant total de PPV indiqué dans l'onglet 'Investissement PEE'",IF(H256&lt;&gt;'Investissement PEE'!AC259,"Le montant réparti ne correspond pas au montant total d'abondement indiqué dans l'onglet 'PEE'","")))</f>
        <v/>
      </c>
      <c r="N256" s="82" t="str">
        <f>IF(AND(E256&lt;&gt;'Investissement PER'!AB259,Synthèse!I256&lt;&gt;'Investissement PER'!AC259),"Les montants répartis ne correspondent pas aux montants de prime de partage de la valeur et d'abondement dans l'onglet 'Investissement PER'",IF(E256&lt;&gt;'Investissement PER'!AB259,"Le montant réparti en prime de partage de la valeur ne correspond pas au montant total de PPV indiqué dans l'onglet 'Investissement PER'",IF(I256&lt;&gt;'Investissement PER'!AC259,"Le montant réparti ne correspond pas au montant total d'abondement indiqué dans l'onglet 'Investissement PER’","")))</f>
        <v/>
      </c>
    </row>
    <row r="257" spans="1:14" x14ac:dyDescent="0.25">
      <c r="A257" s="56">
        <f>'Investissement PEE'!D260</f>
        <v>0</v>
      </c>
      <c r="B257" s="29">
        <f>'Investissement PEE'!F260</f>
        <v>0</v>
      </c>
      <c r="C257" s="46">
        <f>'Investissement PEE'!H260</f>
        <v>0</v>
      </c>
      <c r="D257" s="54">
        <f>SUM('Investissement PEE'!AF260+'Investissement PEE'!AI260+'Investissement PEE'!AL260+'Investissement PEE'!AO260+'Investissement PEE'!AR260+'Investissement PEE'!AU260+'Investissement PEE'!AX260+'Investissement PEE'!BA260+'Investissement PEE'!BD260+'Investissement PEE'!BG260+'Investissement PEE'!BJ260+'Investissement PEE'!BM260)</f>
        <v>0</v>
      </c>
      <c r="E257" s="47">
        <f>SUM('Investissement PER'!AI260+'Investissement PER'!AL260+'Investissement PER'!AO260+'Investissement PER'!AR261+'Investissement PER'!AU260+'Investissement PER'!AX260+'Investissement PER'!BA260+'Investissement PER'!BD260+'Investissement PER'!BG260+'Investissement PER'!BJ260+'Investissement PER'!BM260+'Investissement PER'!BP260+'Investissement PER'!AF260)</f>
        <v>0</v>
      </c>
      <c r="F257" s="169">
        <f t="shared" si="12"/>
        <v>0</v>
      </c>
      <c r="H257" s="45">
        <f>'Investissement PEE'!AG260+'Investissement PEE'!AJ260+'Investissement PEE'!AM260+'Investissement PEE'!AP260+'Investissement PEE'!AS260+'Investissement PEE'!AV260+'Investissement PEE'!AY260+'Investissement PEE'!BB260+'Investissement PEE'!BE260+'Investissement PEE'!BH260+'Investissement PEE'!BK260+'Investissement PEE'!BN260</f>
        <v>0</v>
      </c>
      <c r="I257" s="48">
        <f>'Investissement PER'!BE260+'Investissement PER'!BB260+'Investissement PER'!AY260+'Investissement PER'!AV260+'Investissement PER'!AS261+'Investissement PER'!AP260+'Investissement PER'!AM260+'Investissement PER'!AJ260+'Investissement PER'!BH260+'Investissement PER'!BK260+'Investissement PER'!BN260+'Investissement PER'!BQ260+'Investissement PER'!AG260</f>
        <v>0</v>
      </c>
      <c r="J257" s="170">
        <f t="shared" si="13"/>
        <v>0</v>
      </c>
      <c r="L257" s="168">
        <f t="shared" si="14"/>
        <v>0</v>
      </c>
      <c r="M257" s="55" t="str">
        <f>IF(AND(D257&lt;&gt;'Investissement PEE'!AB260,Synthèse!H257&lt;&gt;'Investissement PEE'!AC260),"Les montants répartis ne correspondent pas aux montants de prime de partage de la valeur et d'abondement dans l'onglet 'Investissement PEE'",IF(D257&lt;&gt;'Investissement PEE'!AB260,"Le montant réparti en prime de partage de la valeur ne correspond pas au montant total de PPV indiqué dans l'onglet 'Investissement PEE'",IF(H257&lt;&gt;'Investissement PEE'!AC260,"Le montant réparti ne correspond pas au montant total d'abondement indiqué dans l'onglet 'PEE'","")))</f>
        <v/>
      </c>
      <c r="N257" s="82" t="str">
        <f>IF(AND(E257&lt;&gt;'Investissement PER'!AB260,Synthèse!I257&lt;&gt;'Investissement PER'!AC260),"Les montants répartis ne correspondent pas aux montants de prime de partage de la valeur et d'abondement dans l'onglet 'Investissement PER'",IF(E257&lt;&gt;'Investissement PER'!AB260,"Le montant réparti en prime de partage de la valeur ne correspond pas au montant total de PPV indiqué dans l'onglet 'Investissement PER'",IF(I257&lt;&gt;'Investissement PER'!AC260,"Le montant réparti ne correspond pas au montant total d'abondement indiqué dans l'onglet 'Investissement PER’","")))</f>
        <v/>
      </c>
    </row>
    <row r="258" spans="1:14" x14ac:dyDescent="0.25">
      <c r="A258" s="56">
        <f>'Investissement PEE'!D261</f>
        <v>0</v>
      </c>
      <c r="B258" s="29">
        <f>'Investissement PEE'!F261</f>
        <v>0</v>
      </c>
      <c r="C258" s="46">
        <f>'Investissement PEE'!H261</f>
        <v>0</v>
      </c>
      <c r="D258" s="54">
        <f>SUM('Investissement PEE'!AF261+'Investissement PEE'!AI261+'Investissement PEE'!AL261+'Investissement PEE'!AO261+'Investissement PEE'!AR261+'Investissement PEE'!AU261+'Investissement PEE'!AX261+'Investissement PEE'!BA261+'Investissement PEE'!BD261+'Investissement PEE'!BG261+'Investissement PEE'!BJ261+'Investissement PEE'!BM261)</f>
        <v>0</v>
      </c>
      <c r="E258" s="47">
        <f>SUM('Investissement PER'!AI261+'Investissement PER'!AL261+'Investissement PER'!AO261+'Investissement PER'!AR262+'Investissement PER'!AU261+'Investissement PER'!AX261+'Investissement PER'!BA261+'Investissement PER'!BD261+'Investissement PER'!BG261+'Investissement PER'!BJ261+'Investissement PER'!BM261+'Investissement PER'!BP261+'Investissement PER'!AF261)</f>
        <v>0</v>
      </c>
      <c r="F258" s="169">
        <f t="shared" si="12"/>
        <v>0</v>
      </c>
      <c r="H258" s="45">
        <f>'Investissement PEE'!AG261+'Investissement PEE'!AJ261+'Investissement PEE'!AM261+'Investissement PEE'!AP261+'Investissement PEE'!AS261+'Investissement PEE'!AV261+'Investissement PEE'!AY261+'Investissement PEE'!BB261+'Investissement PEE'!BE261+'Investissement PEE'!BH261+'Investissement PEE'!BK261+'Investissement PEE'!BN261</f>
        <v>0</v>
      </c>
      <c r="I258" s="48">
        <f>'Investissement PER'!BE261+'Investissement PER'!BB261+'Investissement PER'!AY261+'Investissement PER'!AV261+'Investissement PER'!AS262+'Investissement PER'!AP261+'Investissement PER'!AM261+'Investissement PER'!AJ261+'Investissement PER'!BH261+'Investissement PER'!BK261+'Investissement PER'!BN261+'Investissement PER'!BQ261+'Investissement PER'!AG261</f>
        <v>0</v>
      </c>
      <c r="J258" s="170">
        <f t="shared" si="13"/>
        <v>0</v>
      </c>
      <c r="L258" s="168">
        <f t="shared" si="14"/>
        <v>0</v>
      </c>
      <c r="M258" s="55" t="str">
        <f>IF(AND(D258&lt;&gt;'Investissement PEE'!AB261,Synthèse!H258&lt;&gt;'Investissement PEE'!AC261),"Les montants répartis ne correspondent pas aux montants de prime de partage de la valeur et d'abondement dans l'onglet 'Investissement PEE'",IF(D258&lt;&gt;'Investissement PEE'!AB261,"Le montant réparti en prime de partage de la valeur ne correspond pas au montant total de PPV indiqué dans l'onglet 'Investissement PEE'",IF(H258&lt;&gt;'Investissement PEE'!AC261,"Le montant réparti ne correspond pas au montant total d'abondement indiqué dans l'onglet 'PEE'","")))</f>
        <v/>
      </c>
      <c r="N258" s="82" t="str">
        <f>IF(AND(E258&lt;&gt;'Investissement PER'!AB261,Synthèse!I258&lt;&gt;'Investissement PER'!AC261),"Les montants répartis ne correspondent pas aux montants de prime de partage de la valeur et d'abondement dans l'onglet 'Investissement PER'",IF(E258&lt;&gt;'Investissement PER'!AB261,"Le montant réparti en prime de partage de la valeur ne correspond pas au montant total de PPV indiqué dans l'onglet 'Investissement PER'",IF(I258&lt;&gt;'Investissement PER'!AC261,"Le montant réparti ne correspond pas au montant total d'abondement indiqué dans l'onglet 'Investissement PER’","")))</f>
        <v/>
      </c>
    </row>
    <row r="259" spans="1:14" x14ac:dyDescent="0.25">
      <c r="A259" s="56">
        <f>'Investissement PEE'!D262</f>
        <v>0</v>
      </c>
      <c r="B259" s="29">
        <f>'Investissement PEE'!F262</f>
        <v>0</v>
      </c>
      <c r="C259" s="46">
        <f>'Investissement PEE'!H262</f>
        <v>0</v>
      </c>
      <c r="D259" s="54">
        <f>SUM('Investissement PEE'!AF262+'Investissement PEE'!AI262+'Investissement PEE'!AL262+'Investissement PEE'!AO262+'Investissement PEE'!AR262+'Investissement PEE'!AU262+'Investissement PEE'!AX262+'Investissement PEE'!BA262+'Investissement PEE'!BD262+'Investissement PEE'!BG262+'Investissement PEE'!BJ262+'Investissement PEE'!BM262)</f>
        <v>0</v>
      </c>
      <c r="E259" s="47">
        <f>SUM('Investissement PER'!AI262+'Investissement PER'!AL262+'Investissement PER'!AO262+'Investissement PER'!AR263+'Investissement PER'!AU262+'Investissement PER'!AX262+'Investissement PER'!BA262+'Investissement PER'!BD262+'Investissement PER'!BG262+'Investissement PER'!BJ262+'Investissement PER'!BM262+'Investissement PER'!BP262+'Investissement PER'!AF262)</f>
        <v>0</v>
      </c>
      <c r="F259" s="169">
        <f t="shared" si="12"/>
        <v>0</v>
      </c>
      <c r="H259" s="45">
        <f>'Investissement PEE'!AG262+'Investissement PEE'!AJ262+'Investissement PEE'!AM262+'Investissement PEE'!AP262+'Investissement PEE'!AS262+'Investissement PEE'!AV262+'Investissement PEE'!AY262+'Investissement PEE'!BB262+'Investissement PEE'!BE262+'Investissement PEE'!BH262+'Investissement PEE'!BK262+'Investissement PEE'!BN262</f>
        <v>0</v>
      </c>
      <c r="I259" s="48">
        <f>'Investissement PER'!BE262+'Investissement PER'!BB262+'Investissement PER'!AY262+'Investissement PER'!AV262+'Investissement PER'!AS263+'Investissement PER'!AP262+'Investissement PER'!AM262+'Investissement PER'!AJ262+'Investissement PER'!BH262+'Investissement PER'!BK262+'Investissement PER'!BN262+'Investissement PER'!BQ262+'Investissement PER'!AG262</f>
        <v>0</v>
      </c>
      <c r="J259" s="170">
        <f t="shared" si="13"/>
        <v>0</v>
      </c>
      <c r="L259" s="168">
        <f t="shared" si="14"/>
        <v>0</v>
      </c>
      <c r="M259" s="55" t="str">
        <f>IF(AND(D259&lt;&gt;'Investissement PEE'!AB262,Synthèse!H259&lt;&gt;'Investissement PEE'!AC262),"Les montants répartis ne correspondent pas aux montants de prime de partage de la valeur et d'abondement dans l'onglet 'Investissement PEE'",IF(D259&lt;&gt;'Investissement PEE'!AB262,"Le montant réparti en prime de partage de la valeur ne correspond pas au montant total de PPV indiqué dans l'onglet 'Investissement PEE'",IF(H259&lt;&gt;'Investissement PEE'!AC262,"Le montant réparti ne correspond pas au montant total d'abondement indiqué dans l'onglet 'PEE'","")))</f>
        <v/>
      </c>
      <c r="N259" s="82" t="str">
        <f>IF(AND(E259&lt;&gt;'Investissement PER'!AB262,Synthèse!I259&lt;&gt;'Investissement PER'!AC262),"Les montants répartis ne correspondent pas aux montants de prime de partage de la valeur et d'abondement dans l'onglet 'Investissement PER'",IF(E259&lt;&gt;'Investissement PER'!AB262,"Le montant réparti en prime de partage de la valeur ne correspond pas au montant total de PPV indiqué dans l'onglet 'Investissement PER'",IF(I259&lt;&gt;'Investissement PER'!AC262,"Le montant réparti ne correspond pas au montant total d'abondement indiqué dans l'onglet 'Investissement PER’","")))</f>
        <v/>
      </c>
    </row>
    <row r="260" spans="1:14" x14ac:dyDescent="0.25">
      <c r="A260" s="56">
        <f>'Investissement PEE'!D263</f>
        <v>0</v>
      </c>
      <c r="B260" s="29">
        <f>'Investissement PEE'!F263</f>
        <v>0</v>
      </c>
      <c r="C260" s="46">
        <f>'Investissement PEE'!H263</f>
        <v>0</v>
      </c>
      <c r="D260" s="54">
        <f>SUM('Investissement PEE'!AF263+'Investissement PEE'!AI263+'Investissement PEE'!AL263+'Investissement PEE'!AO263+'Investissement PEE'!AR263+'Investissement PEE'!AU263+'Investissement PEE'!AX263+'Investissement PEE'!BA263+'Investissement PEE'!BD263+'Investissement PEE'!BG263+'Investissement PEE'!BJ263+'Investissement PEE'!BM263)</f>
        <v>0</v>
      </c>
      <c r="E260" s="47">
        <f>SUM('Investissement PER'!AI263+'Investissement PER'!AL263+'Investissement PER'!AO263+'Investissement PER'!AR264+'Investissement PER'!AU263+'Investissement PER'!AX263+'Investissement PER'!BA263+'Investissement PER'!BD263+'Investissement PER'!BG263+'Investissement PER'!BJ263+'Investissement PER'!BM263+'Investissement PER'!BP263+'Investissement PER'!AF263)</f>
        <v>0</v>
      </c>
      <c r="F260" s="169">
        <f t="shared" si="12"/>
        <v>0</v>
      </c>
      <c r="H260" s="45">
        <f>'Investissement PEE'!AG263+'Investissement PEE'!AJ263+'Investissement PEE'!AM263+'Investissement PEE'!AP263+'Investissement PEE'!AS263+'Investissement PEE'!AV263+'Investissement PEE'!AY263+'Investissement PEE'!BB263+'Investissement PEE'!BE263+'Investissement PEE'!BH263+'Investissement PEE'!BK263+'Investissement PEE'!BN263</f>
        <v>0</v>
      </c>
      <c r="I260" s="48">
        <f>'Investissement PER'!BE263+'Investissement PER'!BB263+'Investissement PER'!AY263+'Investissement PER'!AV263+'Investissement PER'!AS264+'Investissement PER'!AP263+'Investissement PER'!AM263+'Investissement PER'!AJ263+'Investissement PER'!BH263+'Investissement PER'!BK263+'Investissement PER'!BN263+'Investissement PER'!BQ263+'Investissement PER'!AG263</f>
        <v>0</v>
      </c>
      <c r="J260" s="170">
        <f t="shared" si="13"/>
        <v>0</v>
      </c>
      <c r="L260" s="168">
        <f t="shared" si="14"/>
        <v>0</v>
      </c>
      <c r="M260" s="55" t="str">
        <f>IF(AND(D260&lt;&gt;'Investissement PEE'!AB263,Synthèse!H260&lt;&gt;'Investissement PEE'!AC263),"Les montants répartis ne correspondent pas aux montants de prime de partage de la valeur et d'abondement dans l'onglet 'Investissement PEE'",IF(D260&lt;&gt;'Investissement PEE'!AB263,"Le montant réparti en prime de partage de la valeur ne correspond pas au montant total de PPV indiqué dans l'onglet 'Investissement PEE'",IF(H260&lt;&gt;'Investissement PEE'!AC263,"Le montant réparti ne correspond pas au montant total d'abondement indiqué dans l'onglet 'PEE'","")))</f>
        <v/>
      </c>
      <c r="N260" s="82" t="str">
        <f>IF(AND(E260&lt;&gt;'Investissement PER'!AB263,Synthèse!I260&lt;&gt;'Investissement PER'!AC263),"Les montants répartis ne correspondent pas aux montants de prime de partage de la valeur et d'abondement dans l'onglet 'Investissement PER'",IF(E260&lt;&gt;'Investissement PER'!AB263,"Le montant réparti en prime de partage de la valeur ne correspond pas au montant total de PPV indiqué dans l'onglet 'Investissement PER'",IF(I260&lt;&gt;'Investissement PER'!AC263,"Le montant réparti ne correspond pas au montant total d'abondement indiqué dans l'onglet 'Investissement PER’","")))</f>
        <v/>
      </c>
    </row>
    <row r="261" spans="1:14" x14ac:dyDescent="0.25">
      <c r="A261" s="56">
        <f>'Investissement PEE'!D264</f>
        <v>0</v>
      </c>
      <c r="B261" s="29">
        <f>'Investissement PEE'!F264</f>
        <v>0</v>
      </c>
      <c r="C261" s="46">
        <f>'Investissement PEE'!H264</f>
        <v>0</v>
      </c>
      <c r="D261" s="54">
        <f>SUM('Investissement PEE'!AF264+'Investissement PEE'!AI264+'Investissement PEE'!AL264+'Investissement PEE'!AO264+'Investissement PEE'!AR264+'Investissement PEE'!AU264+'Investissement PEE'!AX264+'Investissement PEE'!BA264+'Investissement PEE'!BD264+'Investissement PEE'!BG264+'Investissement PEE'!BJ264+'Investissement PEE'!BM264)</f>
        <v>0</v>
      </c>
      <c r="E261" s="47">
        <f>SUM('Investissement PER'!AI264+'Investissement PER'!AL264+'Investissement PER'!AO264+'Investissement PER'!AR265+'Investissement PER'!AU264+'Investissement PER'!AX264+'Investissement PER'!BA264+'Investissement PER'!BD264+'Investissement PER'!BG264+'Investissement PER'!BJ264+'Investissement PER'!BM264+'Investissement PER'!BP264+'Investissement PER'!AF264)</f>
        <v>0</v>
      </c>
      <c r="F261" s="169">
        <f t="shared" si="12"/>
        <v>0</v>
      </c>
      <c r="H261" s="45">
        <f>'Investissement PEE'!AG264+'Investissement PEE'!AJ264+'Investissement PEE'!AM264+'Investissement PEE'!AP264+'Investissement PEE'!AS264+'Investissement PEE'!AV264+'Investissement PEE'!AY264+'Investissement PEE'!BB264+'Investissement PEE'!BE264+'Investissement PEE'!BH264+'Investissement PEE'!BK264+'Investissement PEE'!BN264</f>
        <v>0</v>
      </c>
      <c r="I261" s="48">
        <f>'Investissement PER'!BE264+'Investissement PER'!BB264+'Investissement PER'!AY264+'Investissement PER'!AV264+'Investissement PER'!AS265+'Investissement PER'!AP264+'Investissement PER'!AM264+'Investissement PER'!AJ264+'Investissement PER'!BH264+'Investissement PER'!BK264+'Investissement PER'!BN264+'Investissement PER'!BQ264+'Investissement PER'!AG264</f>
        <v>0</v>
      </c>
      <c r="J261" s="170">
        <f t="shared" si="13"/>
        <v>0</v>
      </c>
      <c r="L261" s="168">
        <f t="shared" si="14"/>
        <v>0</v>
      </c>
      <c r="M261" s="55" t="str">
        <f>IF(AND(D261&lt;&gt;'Investissement PEE'!AB264,Synthèse!H261&lt;&gt;'Investissement PEE'!AC264),"Les montants répartis ne correspondent pas aux montants de prime de partage de la valeur et d'abondement dans l'onglet 'Investissement PEE'",IF(D261&lt;&gt;'Investissement PEE'!AB264,"Le montant réparti en prime de partage de la valeur ne correspond pas au montant total de PPV indiqué dans l'onglet 'Investissement PEE'",IF(H261&lt;&gt;'Investissement PEE'!AC264,"Le montant réparti ne correspond pas au montant total d'abondement indiqué dans l'onglet 'PEE'","")))</f>
        <v/>
      </c>
      <c r="N261" s="82" t="str">
        <f>IF(AND(E261&lt;&gt;'Investissement PER'!AB264,Synthèse!I261&lt;&gt;'Investissement PER'!AC264),"Les montants répartis ne correspondent pas aux montants de prime de partage de la valeur et d'abondement dans l'onglet 'Investissement PER'",IF(E261&lt;&gt;'Investissement PER'!AB264,"Le montant réparti en prime de partage de la valeur ne correspond pas au montant total de PPV indiqué dans l'onglet 'Investissement PER'",IF(I261&lt;&gt;'Investissement PER'!AC264,"Le montant réparti ne correspond pas au montant total d'abondement indiqué dans l'onglet 'Investissement PER’","")))</f>
        <v/>
      </c>
    </row>
    <row r="262" spans="1:14" x14ac:dyDescent="0.25">
      <c r="A262" s="56">
        <f>'Investissement PEE'!D265</f>
        <v>0</v>
      </c>
      <c r="B262" s="29">
        <f>'Investissement PEE'!F265</f>
        <v>0</v>
      </c>
      <c r="C262" s="46">
        <f>'Investissement PEE'!H265</f>
        <v>0</v>
      </c>
      <c r="D262" s="54">
        <f>SUM('Investissement PEE'!AF265+'Investissement PEE'!AI265+'Investissement PEE'!AL265+'Investissement PEE'!AO265+'Investissement PEE'!AR265+'Investissement PEE'!AU265+'Investissement PEE'!AX265+'Investissement PEE'!BA265+'Investissement PEE'!BD265+'Investissement PEE'!BG265+'Investissement PEE'!BJ265+'Investissement PEE'!BM265)</f>
        <v>0</v>
      </c>
      <c r="E262" s="47">
        <f>SUM('Investissement PER'!AI265+'Investissement PER'!AL265+'Investissement PER'!AO265+'Investissement PER'!AR266+'Investissement PER'!AU265+'Investissement PER'!AX265+'Investissement PER'!BA265+'Investissement PER'!BD265+'Investissement PER'!BG265+'Investissement PER'!BJ265+'Investissement PER'!BM265+'Investissement PER'!BP265+'Investissement PER'!AF265)</f>
        <v>0</v>
      </c>
      <c r="F262" s="169">
        <f t="shared" si="12"/>
        <v>0</v>
      </c>
      <c r="H262" s="45">
        <f>'Investissement PEE'!AG265+'Investissement PEE'!AJ265+'Investissement PEE'!AM265+'Investissement PEE'!AP265+'Investissement PEE'!AS265+'Investissement PEE'!AV265+'Investissement PEE'!AY265+'Investissement PEE'!BB265+'Investissement PEE'!BE265+'Investissement PEE'!BH265+'Investissement PEE'!BK265+'Investissement PEE'!BN265</f>
        <v>0</v>
      </c>
      <c r="I262" s="48">
        <f>'Investissement PER'!BE265+'Investissement PER'!BB265+'Investissement PER'!AY265+'Investissement PER'!AV265+'Investissement PER'!AS266+'Investissement PER'!AP265+'Investissement PER'!AM265+'Investissement PER'!AJ265+'Investissement PER'!BH265+'Investissement PER'!BK265+'Investissement PER'!BN265+'Investissement PER'!BQ265+'Investissement PER'!AG265</f>
        <v>0</v>
      </c>
      <c r="J262" s="170">
        <f t="shared" si="13"/>
        <v>0</v>
      </c>
      <c r="L262" s="168">
        <f t="shared" si="14"/>
        <v>0</v>
      </c>
      <c r="M262" s="55" t="str">
        <f>IF(AND(D262&lt;&gt;'Investissement PEE'!AB265,Synthèse!H262&lt;&gt;'Investissement PEE'!AC265),"Les montants répartis ne correspondent pas aux montants de prime de partage de la valeur et d'abondement dans l'onglet 'Investissement PEE'",IF(D262&lt;&gt;'Investissement PEE'!AB265,"Le montant réparti en prime de partage de la valeur ne correspond pas au montant total de PPV indiqué dans l'onglet 'Investissement PEE'",IF(H262&lt;&gt;'Investissement PEE'!AC265,"Le montant réparti ne correspond pas au montant total d'abondement indiqué dans l'onglet 'PEE'","")))</f>
        <v/>
      </c>
      <c r="N262" s="82" t="str">
        <f>IF(AND(E262&lt;&gt;'Investissement PER'!AB265,Synthèse!I262&lt;&gt;'Investissement PER'!AC265),"Les montants répartis ne correspondent pas aux montants de prime de partage de la valeur et d'abondement dans l'onglet 'Investissement PER'",IF(E262&lt;&gt;'Investissement PER'!AB265,"Le montant réparti en prime de partage de la valeur ne correspond pas au montant total de PPV indiqué dans l'onglet 'Investissement PER'",IF(I262&lt;&gt;'Investissement PER'!AC265,"Le montant réparti ne correspond pas au montant total d'abondement indiqué dans l'onglet 'Investissement PER’","")))</f>
        <v/>
      </c>
    </row>
    <row r="263" spans="1:14" x14ac:dyDescent="0.25">
      <c r="A263" s="56">
        <f>'Investissement PEE'!D266</f>
        <v>0</v>
      </c>
      <c r="B263" s="29">
        <f>'Investissement PEE'!F266</f>
        <v>0</v>
      </c>
      <c r="C263" s="46">
        <f>'Investissement PEE'!H266</f>
        <v>0</v>
      </c>
      <c r="D263" s="54">
        <f>SUM('Investissement PEE'!AF266+'Investissement PEE'!AI266+'Investissement PEE'!AL266+'Investissement PEE'!AO266+'Investissement PEE'!AR266+'Investissement PEE'!AU266+'Investissement PEE'!AX266+'Investissement PEE'!BA266+'Investissement PEE'!BD266+'Investissement PEE'!BG266+'Investissement PEE'!BJ266+'Investissement PEE'!BM266)</f>
        <v>0</v>
      </c>
      <c r="E263" s="47">
        <f>SUM('Investissement PER'!AI266+'Investissement PER'!AL266+'Investissement PER'!AO266+'Investissement PER'!AR267+'Investissement PER'!AU266+'Investissement PER'!AX266+'Investissement PER'!BA266+'Investissement PER'!BD266+'Investissement PER'!BG266+'Investissement PER'!BJ266+'Investissement PER'!BM266+'Investissement PER'!BP266+'Investissement PER'!AF266)</f>
        <v>0</v>
      </c>
      <c r="F263" s="169">
        <f t="shared" si="12"/>
        <v>0</v>
      </c>
      <c r="H263" s="45">
        <f>'Investissement PEE'!AG266+'Investissement PEE'!AJ266+'Investissement PEE'!AM266+'Investissement PEE'!AP266+'Investissement PEE'!AS266+'Investissement PEE'!AV266+'Investissement PEE'!AY266+'Investissement PEE'!BB266+'Investissement PEE'!BE266+'Investissement PEE'!BH266+'Investissement PEE'!BK266+'Investissement PEE'!BN266</f>
        <v>0</v>
      </c>
      <c r="I263" s="48">
        <f>'Investissement PER'!BE266+'Investissement PER'!BB266+'Investissement PER'!AY266+'Investissement PER'!AV266+'Investissement PER'!AS267+'Investissement PER'!AP266+'Investissement PER'!AM266+'Investissement PER'!AJ266+'Investissement PER'!BH266+'Investissement PER'!BK266+'Investissement PER'!BN266+'Investissement PER'!BQ266+'Investissement PER'!AG266</f>
        <v>0</v>
      </c>
      <c r="J263" s="170">
        <f t="shared" si="13"/>
        <v>0</v>
      </c>
      <c r="L263" s="168">
        <f t="shared" si="14"/>
        <v>0</v>
      </c>
      <c r="M263" s="55" t="str">
        <f>IF(AND(D263&lt;&gt;'Investissement PEE'!AB266,Synthèse!H263&lt;&gt;'Investissement PEE'!AC266),"Les montants répartis ne correspondent pas aux montants de prime de partage de la valeur et d'abondement dans l'onglet 'Investissement PEE'",IF(D263&lt;&gt;'Investissement PEE'!AB266,"Le montant réparti en prime de partage de la valeur ne correspond pas au montant total de PPV indiqué dans l'onglet 'Investissement PEE'",IF(H263&lt;&gt;'Investissement PEE'!AC266,"Le montant réparti ne correspond pas au montant total d'abondement indiqué dans l'onglet 'PEE'","")))</f>
        <v/>
      </c>
      <c r="N263" s="82" t="str">
        <f>IF(AND(E263&lt;&gt;'Investissement PER'!AB266,Synthèse!I263&lt;&gt;'Investissement PER'!AC266),"Les montants répartis ne correspondent pas aux montants de prime de partage de la valeur et d'abondement dans l'onglet 'Investissement PER'",IF(E263&lt;&gt;'Investissement PER'!AB266,"Le montant réparti en prime de partage de la valeur ne correspond pas au montant total de PPV indiqué dans l'onglet 'Investissement PER'",IF(I263&lt;&gt;'Investissement PER'!AC266,"Le montant réparti ne correspond pas au montant total d'abondement indiqué dans l'onglet 'Investissement PER’","")))</f>
        <v/>
      </c>
    </row>
    <row r="264" spans="1:14" x14ac:dyDescent="0.25">
      <c r="A264" s="56">
        <f>'Investissement PEE'!D267</f>
        <v>0</v>
      </c>
      <c r="B264" s="29">
        <f>'Investissement PEE'!F267</f>
        <v>0</v>
      </c>
      <c r="C264" s="46">
        <f>'Investissement PEE'!H267</f>
        <v>0</v>
      </c>
      <c r="D264" s="54">
        <f>SUM('Investissement PEE'!AF267+'Investissement PEE'!AI267+'Investissement PEE'!AL267+'Investissement PEE'!AO267+'Investissement PEE'!AR267+'Investissement PEE'!AU267+'Investissement PEE'!AX267+'Investissement PEE'!BA267+'Investissement PEE'!BD267+'Investissement PEE'!BG267+'Investissement PEE'!BJ267+'Investissement PEE'!BM267)</f>
        <v>0</v>
      </c>
      <c r="E264" s="47">
        <f>SUM('Investissement PER'!AI267+'Investissement PER'!AL267+'Investissement PER'!AO267+'Investissement PER'!AR268+'Investissement PER'!AU267+'Investissement PER'!AX267+'Investissement PER'!BA267+'Investissement PER'!BD267+'Investissement PER'!BG267+'Investissement PER'!BJ267+'Investissement PER'!BM267+'Investissement PER'!BP267+'Investissement PER'!AF267)</f>
        <v>0</v>
      </c>
      <c r="F264" s="169">
        <f t="shared" si="12"/>
        <v>0</v>
      </c>
      <c r="H264" s="45">
        <f>'Investissement PEE'!AG267+'Investissement PEE'!AJ267+'Investissement PEE'!AM267+'Investissement PEE'!AP267+'Investissement PEE'!AS267+'Investissement PEE'!AV267+'Investissement PEE'!AY267+'Investissement PEE'!BB267+'Investissement PEE'!BE267+'Investissement PEE'!BH267+'Investissement PEE'!BK267+'Investissement PEE'!BN267</f>
        <v>0</v>
      </c>
      <c r="I264" s="48">
        <f>'Investissement PER'!BE267+'Investissement PER'!BB267+'Investissement PER'!AY267+'Investissement PER'!AV267+'Investissement PER'!AS268+'Investissement PER'!AP267+'Investissement PER'!AM267+'Investissement PER'!AJ267+'Investissement PER'!BH267+'Investissement PER'!BK267+'Investissement PER'!BN267+'Investissement PER'!BQ267+'Investissement PER'!AG267</f>
        <v>0</v>
      </c>
      <c r="J264" s="170">
        <f t="shared" si="13"/>
        <v>0</v>
      </c>
      <c r="L264" s="168">
        <f t="shared" si="14"/>
        <v>0</v>
      </c>
      <c r="M264" s="55" t="str">
        <f>IF(AND(D264&lt;&gt;'Investissement PEE'!AB267,Synthèse!H264&lt;&gt;'Investissement PEE'!AC267),"Les montants répartis ne correspondent pas aux montants de prime de partage de la valeur et d'abondement dans l'onglet 'Investissement PEE'",IF(D264&lt;&gt;'Investissement PEE'!AB267,"Le montant réparti en prime de partage de la valeur ne correspond pas au montant total de PPV indiqué dans l'onglet 'Investissement PEE'",IF(H264&lt;&gt;'Investissement PEE'!AC267,"Le montant réparti ne correspond pas au montant total d'abondement indiqué dans l'onglet 'PEE'","")))</f>
        <v/>
      </c>
      <c r="N264" s="82" t="str">
        <f>IF(AND(E264&lt;&gt;'Investissement PER'!AB267,Synthèse!I264&lt;&gt;'Investissement PER'!AC267),"Les montants répartis ne correspondent pas aux montants de prime de partage de la valeur et d'abondement dans l'onglet 'Investissement PER'",IF(E264&lt;&gt;'Investissement PER'!AB267,"Le montant réparti en prime de partage de la valeur ne correspond pas au montant total de PPV indiqué dans l'onglet 'Investissement PER'",IF(I264&lt;&gt;'Investissement PER'!AC267,"Le montant réparti ne correspond pas au montant total d'abondement indiqué dans l'onglet 'Investissement PER’","")))</f>
        <v/>
      </c>
    </row>
    <row r="265" spans="1:14" x14ac:dyDescent="0.25">
      <c r="A265" s="56">
        <f>'Investissement PEE'!D268</f>
        <v>0</v>
      </c>
      <c r="B265" s="29">
        <f>'Investissement PEE'!F268</f>
        <v>0</v>
      </c>
      <c r="C265" s="46">
        <f>'Investissement PEE'!H268</f>
        <v>0</v>
      </c>
      <c r="D265" s="54">
        <f>SUM('Investissement PEE'!AF268+'Investissement PEE'!AI268+'Investissement PEE'!AL268+'Investissement PEE'!AO268+'Investissement PEE'!AR268+'Investissement PEE'!AU268+'Investissement PEE'!AX268+'Investissement PEE'!BA268+'Investissement PEE'!BD268+'Investissement PEE'!BG268+'Investissement PEE'!BJ268+'Investissement PEE'!BM268)</f>
        <v>0</v>
      </c>
      <c r="E265" s="47">
        <f>SUM('Investissement PER'!AI268+'Investissement PER'!AL268+'Investissement PER'!AO268+'Investissement PER'!AR269+'Investissement PER'!AU268+'Investissement PER'!AX268+'Investissement PER'!BA268+'Investissement PER'!BD268+'Investissement PER'!BG268+'Investissement PER'!BJ268+'Investissement PER'!BM268+'Investissement PER'!BP268+'Investissement PER'!AF268)</f>
        <v>0</v>
      </c>
      <c r="F265" s="169">
        <f t="shared" si="12"/>
        <v>0</v>
      </c>
      <c r="H265" s="45">
        <f>'Investissement PEE'!AG268+'Investissement PEE'!AJ268+'Investissement PEE'!AM268+'Investissement PEE'!AP268+'Investissement PEE'!AS268+'Investissement PEE'!AV268+'Investissement PEE'!AY268+'Investissement PEE'!BB268+'Investissement PEE'!BE268+'Investissement PEE'!BH268+'Investissement PEE'!BK268+'Investissement PEE'!BN268</f>
        <v>0</v>
      </c>
      <c r="I265" s="48">
        <f>'Investissement PER'!BE268+'Investissement PER'!BB268+'Investissement PER'!AY268+'Investissement PER'!AV268+'Investissement PER'!AS269+'Investissement PER'!AP268+'Investissement PER'!AM268+'Investissement PER'!AJ268+'Investissement PER'!BH268+'Investissement PER'!BK268+'Investissement PER'!BN268+'Investissement PER'!BQ268+'Investissement PER'!AG268</f>
        <v>0</v>
      </c>
      <c r="J265" s="170">
        <f t="shared" si="13"/>
        <v>0</v>
      </c>
      <c r="L265" s="168">
        <f t="shared" si="14"/>
        <v>0</v>
      </c>
      <c r="M265" s="55" t="str">
        <f>IF(AND(D265&lt;&gt;'Investissement PEE'!AB268,Synthèse!H265&lt;&gt;'Investissement PEE'!AC268),"Les montants répartis ne correspondent pas aux montants de prime de partage de la valeur et d'abondement dans l'onglet 'Investissement PEE'",IF(D265&lt;&gt;'Investissement PEE'!AB268,"Le montant réparti en prime de partage de la valeur ne correspond pas au montant total de PPV indiqué dans l'onglet 'Investissement PEE'",IF(H265&lt;&gt;'Investissement PEE'!AC268,"Le montant réparti ne correspond pas au montant total d'abondement indiqué dans l'onglet 'PEE'","")))</f>
        <v/>
      </c>
      <c r="N265" s="82" t="str">
        <f>IF(AND(E265&lt;&gt;'Investissement PER'!AB268,Synthèse!I265&lt;&gt;'Investissement PER'!AC268),"Les montants répartis ne correspondent pas aux montants de prime de partage de la valeur et d'abondement dans l'onglet 'Investissement PER'",IF(E265&lt;&gt;'Investissement PER'!AB268,"Le montant réparti en prime de partage de la valeur ne correspond pas au montant total de PPV indiqué dans l'onglet 'Investissement PER'",IF(I265&lt;&gt;'Investissement PER'!AC268,"Le montant réparti ne correspond pas au montant total d'abondement indiqué dans l'onglet 'Investissement PER’","")))</f>
        <v/>
      </c>
    </row>
    <row r="266" spans="1:14" x14ac:dyDescent="0.25">
      <c r="A266" s="56">
        <f>'Investissement PEE'!D269</f>
        <v>0</v>
      </c>
      <c r="B266" s="29">
        <f>'Investissement PEE'!F269</f>
        <v>0</v>
      </c>
      <c r="C266" s="46">
        <f>'Investissement PEE'!H269</f>
        <v>0</v>
      </c>
      <c r="D266" s="54">
        <f>SUM('Investissement PEE'!AF269+'Investissement PEE'!AI269+'Investissement PEE'!AL269+'Investissement PEE'!AO269+'Investissement PEE'!AR269+'Investissement PEE'!AU269+'Investissement PEE'!AX269+'Investissement PEE'!BA269+'Investissement PEE'!BD269+'Investissement PEE'!BG269+'Investissement PEE'!BJ269+'Investissement PEE'!BM269)</f>
        <v>0</v>
      </c>
      <c r="E266" s="47">
        <f>SUM('Investissement PER'!AI269+'Investissement PER'!AL269+'Investissement PER'!AO269+'Investissement PER'!AR270+'Investissement PER'!AU269+'Investissement PER'!AX269+'Investissement PER'!BA269+'Investissement PER'!BD269+'Investissement PER'!BG269+'Investissement PER'!BJ269+'Investissement PER'!BM269+'Investissement PER'!BP269+'Investissement PER'!AF269)</f>
        <v>0</v>
      </c>
      <c r="F266" s="169">
        <f t="shared" si="12"/>
        <v>0</v>
      </c>
      <c r="H266" s="45">
        <f>'Investissement PEE'!AG269+'Investissement PEE'!AJ269+'Investissement PEE'!AM269+'Investissement PEE'!AP269+'Investissement PEE'!AS269+'Investissement PEE'!AV269+'Investissement PEE'!AY269+'Investissement PEE'!BB269+'Investissement PEE'!BE269+'Investissement PEE'!BH269+'Investissement PEE'!BK269+'Investissement PEE'!BN269</f>
        <v>0</v>
      </c>
      <c r="I266" s="48">
        <f>'Investissement PER'!BE269+'Investissement PER'!BB269+'Investissement PER'!AY269+'Investissement PER'!AV269+'Investissement PER'!AS270+'Investissement PER'!AP269+'Investissement PER'!AM269+'Investissement PER'!AJ269+'Investissement PER'!BH269+'Investissement PER'!BK269+'Investissement PER'!BN269+'Investissement PER'!BQ269+'Investissement PER'!AG269</f>
        <v>0</v>
      </c>
      <c r="J266" s="170">
        <f t="shared" si="13"/>
        <v>0</v>
      </c>
      <c r="L266" s="168">
        <f t="shared" si="14"/>
        <v>0</v>
      </c>
      <c r="M266" s="55" t="str">
        <f>IF(AND(D266&lt;&gt;'Investissement PEE'!AB269,Synthèse!H266&lt;&gt;'Investissement PEE'!AC269),"Les montants répartis ne correspondent pas aux montants de prime de partage de la valeur et d'abondement dans l'onglet 'Investissement PEE'",IF(D266&lt;&gt;'Investissement PEE'!AB269,"Le montant réparti en prime de partage de la valeur ne correspond pas au montant total de PPV indiqué dans l'onglet 'Investissement PEE'",IF(H266&lt;&gt;'Investissement PEE'!AC269,"Le montant réparti ne correspond pas au montant total d'abondement indiqué dans l'onglet 'PEE'","")))</f>
        <v/>
      </c>
      <c r="N266" s="82" t="str">
        <f>IF(AND(E266&lt;&gt;'Investissement PER'!AB269,Synthèse!I266&lt;&gt;'Investissement PER'!AC269),"Les montants répartis ne correspondent pas aux montants de prime de partage de la valeur et d'abondement dans l'onglet 'Investissement PER'",IF(E266&lt;&gt;'Investissement PER'!AB269,"Le montant réparti en prime de partage de la valeur ne correspond pas au montant total de PPV indiqué dans l'onglet 'Investissement PER'",IF(I266&lt;&gt;'Investissement PER'!AC269,"Le montant réparti ne correspond pas au montant total d'abondement indiqué dans l'onglet 'Investissement PER’","")))</f>
        <v/>
      </c>
    </row>
    <row r="267" spans="1:14" x14ac:dyDescent="0.25">
      <c r="A267" s="56">
        <f>'Investissement PEE'!D270</f>
        <v>0</v>
      </c>
      <c r="B267" s="29">
        <f>'Investissement PEE'!F270</f>
        <v>0</v>
      </c>
      <c r="C267" s="46">
        <f>'Investissement PEE'!H270</f>
        <v>0</v>
      </c>
      <c r="D267" s="54">
        <f>SUM('Investissement PEE'!AF270+'Investissement PEE'!AI270+'Investissement PEE'!AL270+'Investissement PEE'!AO270+'Investissement PEE'!AR270+'Investissement PEE'!AU270+'Investissement PEE'!AX270+'Investissement PEE'!BA270+'Investissement PEE'!BD270+'Investissement PEE'!BG270+'Investissement PEE'!BJ270+'Investissement PEE'!BM270)</f>
        <v>0</v>
      </c>
      <c r="E267" s="47">
        <f>SUM('Investissement PER'!AI270+'Investissement PER'!AL270+'Investissement PER'!AO270+'Investissement PER'!AR271+'Investissement PER'!AU270+'Investissement PER'!AX270+'Investissement PER'!BA270+'Investissement PER'!BD270+'Investissement PER'!BG270+'Investissement PER'!BJ270+'Investissement PER'!BM270+'Investissement PER'!BP270+'Investissement PER'!AF270)</f>
        <v>0</v>
      </c>
      <c r="F267" s="169">
        <f t="shared" si="12"/>
        <v>0</v>
      </c>
      <c r="H267" s="45">
        <f>'Investissement PEE'!AG270+'Investissement PEE'!AJ270+'Investissement PEE'!AM270+'Investissement PEE'!AP270+'Investissement PEE'!AS270+'Investissement PEE'!AV270+'Investissement PEE'!AY270+'Investissement PEE'!BB270+'Investissement PEE'!BE270+'Investissement PEE'!BH270+'Investissement PEE'!BK270+'Investissement PEE'!BN270</f>
        <v>0</v>
      </c>
      <c r="I267" s="48">
        <f>'Investissement PER'!BE270+'Investissement PER'!BB270+'Investissement PER'!AY270+'Investissement PER'!AV270+'Investissement PER'!AS271+'Investissement PER'!AP270+'Investissement PER'!AM270+'Investissement PER'!AJ270+'Investissement PER'!BH270+'Investissement PER'!BK270+'Investissement PER'!BN270+'Investissement PER'!BQ270+'Investissement PER'!AG270</f>
        <v>0</v>
      </c>
      <c r="J267" s="170">
        <f t="shared" si="13"/>
        <v>0</v>
      </c>
      <c r="L267" s="168">
        <f t="shared" si="14"/>
        <v>0</v>
      </c>
      <c r="M267" s="55" t="str">
        <f>IF(AND(D267&lt;&gt;'Investissement PEE'!AB270,Synthèse!H267&lt;&gt;'Investissement PEE'!AC270),"Les montants répartis ne correspondent pas aux montants de prime de partage de la valeur et d'abondement dans l'onglet 'Investissement PEE'",IF(D267&lt;&gt;'Investissement PEE'!AB270,"Le montant réparti en prime de partage de la valeur ne correspond pas au montant total de PPV indiqué dans l'onglet 'Investissement PEE'",IF(H267&lt;&gt;'Investissement PEE'!AC270,"Le montant réparti ne correspond pas au montant total d'abondement indiqué dans l'onglet 'PEE'","")))</f>
        <v/>
      </c>
      <c r="N267" s="82" t="str">
        <f>IF(AND(E267&lt;&gt;'Investissement PER'!AB270,Synthèse!I267&lt;&gt;'Investissement PER'!AC270),"Les montants répartis ne correspondent pas aux montants de prime de partage de la valeur et d'abondement dans l'onglet 'Investissement PER'",IF(E267&lt;&gt;'Investissement PER'!AB270,"Le montant réparti en prime de partage de la valeur ne correspond pas au montant total de PPV indiqué dans l'onglet 'Investissement PER'",IF(I267&lt;&gt;'Investissement PER'!AC270,"Le montant réparti ne correspond pas au montant total d'abondement indiqué dans l'onglet 'Investissement PER’","")))</f>
        <v/>
      </c>
    </row>
    <row r="268" spans="1:14" x14ac:dyDescent="0.25">
      <c r="A268" s="56">
        <f>'Investissement PEE'!D271</f>
        <v>0</v>
      </c>
      <c r="B268" s="29">
        <f>'Investissement PEE'!F271</f>
        <v>0</v>
      </c>
      <c r="C268" s="46">
        <f>'Investissement PEE'!H271</f>
        <v>0</v>
      </c>
      <c r="D268" s="54">
        <f>SUM('Investissement PEE'!AF271+'Investissement PEE'!AI271+'Investissement PEE'!AL271+'Investissement PEE'!AO271+'Investissement PEE'!AR271+'Investissement PEE'!AU271+'Investissement PEE'!AX271+'Investissement PEE'!BA271+'Investissement PEE'!BD271+'Investissement PEE'!BG271+'Investissement PEE'!BJ271+'Investissement PEE'!BM271)</f>
        <v>0</v>
      </c>
      <c r="E268" s="47">
        <f>SUM('Investissement PER'!AI271+'Investissement PER'!AL271+'Investissement PER'!AO271+'Investissement PER'!AR272+'Investissement PER'!AU271+'Investissement PER'!AX271+'Investissement PER'!BA271+'Investissement PER'!BD271+'Investissement PER'!BG271+'Investissement PER'!BJ271+'Investissement PER'!BM271+'Investissement PER'!BP271+'Investissement PER'!AF271)</f>
        <v>0</v>
      </c>
      <c r="F268" s="169">
        <f t="shared" si="12"/>
        <v>0</v>
      </c>
      <c r="H268" s="45">
        <f>'Investissement PEE'!AG271+'Investissement PEE'!AJ271+'Investissement PEE'!AM271+'Investissement PEE'!AP271+'Investissement PEE'!AS271+'Investissement PEE'!AV271+'Investissement PEE'!AY271+'Investissement PEE'!BB271+'Investissement PEE'!BE271+'Investissement PEE'!BH271+'Investissement PEE'!BK271+'Investissement PEE'!BN271</f>
        <v>0</v>
      </c>
      <c r="I268" s="48">
        <f>'Investissement PER'!BE271+'Investissement PER'!BB271+'Investissement PER'!AY271+'Investissement PER'!AV271+'Investissement PER'!AS272+'Investissement PER'!AP271+'Investissement PER'!AM271+'Investissement PER'!AJ271+'Investissement PER'!BH271+'Investissement PER'!BK271+'Investissement PER'!BN271+'Investissement PER'!BQ271+'Investissement PER'!AG271</f>
        <v>0</v>
      </c>
      <c r="J268" s="170">
        <f t="shared" si="13"/>
        <v>0</v>
      </c>
      <c r="L268" s="168">
        <f t="shared" si="14"/>
        <v>0</v>
      </c>
      <c r="M268" s="55" t="str">
        <f>IF(AND(D268&lt;&gt;'Investissement PEE'!AB271,Synthèse!H268&lt;&gt;'Investissement PEE'!AC271),"Les montants répartis ne correspondent pas aux montants de prime de partage de la valeur et d'abondement dans l'onglet 'Investissement PEE'",IF(D268&lt;&gt;'Investissement PEE'!AB271,"Le montant réparti en prime de partage de la valeur ne correspond pas au montant total de PPV indiqué dans l'onglet 'Investissement PEE'",IF(H268&lt;&gt;'Investissement PEE'!AC271,"Le montant réparti ne correspond pas au montant total d'abondement indiqué dans l'onglet 'PEE'","")))</f>
        <v/>
      </c>
      <c r="N268" s="82" t="str">
        <f>IF(AND(E268&lt;&gt;'Investissement PER'!AB271,Synthèse!I268&lt;&gt;'Investissement PER'!AC271),"Les montants répartis ne correspondent pas aux montants de prime de partage de la valeur et d'abondement dans l'onglet 'Investissement PER'",IF(E268&lt;&gt;'Investissement PER'!AB271,"Le montant réparti en prime de partage de la valeur ne correspond pas au montant total de PPV indiqué dans l'onglet 'Investissement PER'",IF(I268&lt;&gt;'Investissement PER'!AC271,"Le montant réparti ne correspond pas au montant total d'abondement indiqué dans l'onglet 'Investissement PER’","")))</f>
        <v/>
      </c>
    </row>
    <row r="269" spans="1:14" x14ac:dyDescent="0.25">
      <c r="A269" s="56">
        <f>'Investissement PEE'!D272</f>
        <v>0</v>
      </c>
      <c r="B269" s="29">
        <f>'Investissement PEE'!F272</f>
        <v>0</v>
      </c>
      <c r="C269" s="46">
        <f>'Investissement PEE'!H272</f>
        <v>0</v>
      </c>
      <c r="D269" s="54">
        <f>SUM('Investissement PEE'!AF272+'Investissement PEE'!AI272+'Investissement PEE'!AL272+'Investissement PEE'!AO272+'Investissement PEE'!AR272+'Investissement PEE'!AU272+'Investissement PEE'!AX272+'Investissement PEE'!BA272+'Investissement PEE'!BD272+'Investissement PEE'!BG272+'Investissement PEE'!BJ272+'Investissement PEE'!BM272)</f>
        <v>0</v>
      </c>
      <c r="E269" s="47">
        <f>SUM('Investissement PER'!AI272+'Investissement PER'!AL272+'Investissement PER'!AO272+'Investissement PER'!AR273+'Investissement PER'!AU272+'Investissement PER'!AX272+'Investissement PER'!BA272+'Investissement PER'!BD272+'Investissement PER'!BG272+'Investissement PER'!BJ272+'Investissement PER'!BM272+'Investissement PER'!BP272+'Investissement PER'!AF272)</f>
        <v>0</v>
      </c>
      <c r="F269" s="169">
        <f t="shared" si="12"/>
        <v>0</v>
      </c>
      <c r="H269" s="45">
        <f>'Investissement PEE'!AG272+'Investissement PEE'!AJ272+'Investissement PEE'!AM272+'Investissement PEE'!AP272+'Investissement PEE'!AS272+'Investissement PEE'!AV272+'Investissement PEE'!AY272+'Investissement PEE'!BB272+'Investissement PEE'!BE272+'Investissement PEE'!BH272+'Investissement PEE'!BK272+'Investissement PEE'!BN272</f>
        <v>0</v>
      </c>
      <c r="I269" s="48">
        <f>'Investissement PER'!BE272+'Investissement PER'!BB272+'Investissement PER'!AY272+'Investissement PER'!AV272+'Investissement PER'!AS273+'Investissement PER'!AP272+'Investissement PER'!AM272+'Investissement PER'!AJ272+'Investissement PER'!BH272+'Investissement PER'!BK272+'Investissement PER'!BN272+'Investissement PER'!BQ272+'Investissement PER'!AG272</f>
        <v>0</v>
      </c>
      <c r="J269" s="170">
        <f t="shared" si="13"/>
        <v>0</v>
      </c>
      <c r="L269" s="168">
        <f t="shared" si="14"/>
        <v>0</v>
      </c>
      <c r="M269" s="55" t="str">
        <f>IF(AND(D269&lt;&gt;'Investissement PEE'!AB272,Synthèse!H269&lt;&gt;'Investissement PEE'!AC272),"Les montants répartis ne correspondent pas aux montants de prime de partage de la valeur et d'abondement dans l'onglet 'Investissement PEE'",IF(D269&lt;&gt;'Investissement PEE'!AB272,"Le montant réparti en prime de partage de la valeur ne correspond pas au montant total de PPV indiqué dans l'onglet 'Investissement PEE'",IF(H269&lt;&gt;'Investissement PEE'!AC272,"Le montant réparti ne correspond pas au montant total d'abondement indiqué dans l'onglet 'PEE'","")))</f>
        <v/>
      </c>
      <c r="N269" s="82" t="str">
        <f>IF(AND(E269&lt;&gt;'Investissement PER'!AB272,Synthèse!I269&lt;&gt;'Investissement PER'!AC272),"Les montants répartis ne correspondent pas aux montants de prime de partage de la valeur et d'abondement dans l'onglet 'Investissement PER'",IF(E269&lt;&gt;'Investissement PER'!AB272,"Le montant réparti en prime de partage de la valeur ne correspond pas au montant total de PPV indiqué dans l'onglet 'Investissement PER'",IF(I269&lt;&gt;'Investissement PER'!AC272,"Le montant réparti ne correspond pas au montant total d'abondement indiqué dans l'onglet 'Investissement PER’","")))</f>
        <v/>
      </c>
    </row>
    <row r="270" spans="1:14" x14ac:dyDescent="0.25">
      <c r="A270" s="56">
        <f>'Investissement PEE'!D273</f>
        <v>0</v>
      </c>
      <c r="B270" s="29">
        <f>'Investissement PEE'!F273</f>
        <v>0</v>
      </c>
      <c r="C270" s="46">
        <f>'Investissement PEE'!H273</f>
        <v>0</v>
      </c>
      <c r="D270" s="54">
        <f>SUM('Investissement PEE'!AF273+'Investissement PEE'!AI273+'Investissement PEE'!AL273+'Investissement PEE'!AO273+'Investissement PEE'!AR273+'Investissement PEE'!AU273+'Investissement PEE'!AX273+'Investissement PEE'!BA273+'Investissement PEE'!BD273+'Investissement PEE'!BG273+'Investissement PEE'!BJ273+'Investissement PEE'!BM273)</f>
        <v>0</v>
      </c>
      <c r="E270" s="47">
        <f>SUM('Investissement PER'!AI273+'Investissement PER'!AL273+'Investissement PER'!AO273+'Investissement PER'!AR274+'Investissement PER'!AU273+'Investissement PER'!AX273+'Investissement PER'!BA273+'Investissement PER'!BD273+'Investissement PER'!BG273+'Investissement PER'!BJ273+'Investissement PER'!BM273+'Investissement PER'!BP273+'Investissement PER'!AF273)</f>
        <v>0</v>
      </c>
      <c r="F270" s="169">
        <f t="shared" si="12"/>
        <v>0</v>
      </c>
      <c r="H270" s="45">
        <f>'Investissement PEE'!AG273+'Investissement PEE'!AJ273+'Investissement PEE'!AM273+'Investissement PEE'!AP273+'Investissement PEE'!AS273+'Investissement PEE'!AV273+'Investissement PEE'!AY273+'Investissement PEE'!BB273+'Investissement PEE'!BE273+'Investissement PEE'!BH273+'Investissement PEE'!BK273+'Investissement PEE'!BN273</f>
        <v>0</v>
      </c>
      <c r="I270" s="48">
        <f>'Investissement PER'!BE273+'Investissement PER'!BB273+'Investissement PER'!AY273+'Investissement PER'!AV273+'Investissement PER'!AS274+'Investissement PER'!AP273+'Investissement PER'!AM273+'Investissement PER'!AJ273+'Investissement PER'!BH273+'Investissement PER'!BK273+'Investissement PER'!BN273+'Investissement PER'!BQ273+'Investissement PER'!AG273</f>
        <v>0</v>
      </c>
      <c r="J270" s="170">
        <f t="shared" si="13"/>
        <v>0</v>
      </c>
      <c r="L270" s="168">
        <f t="shared" si="14"/>
        <v>0</v>
      </c>
      <c r="M270" s="55" t="str">
        <f>IF(AND(D270&lt;&gt;'Investissement PEE'!AB273,Synthèse!H270&lt;&gt;'Investissement PEE'!AC273),"Les montants répartis ne correspondent pas aux montants de prime de partage de la valeur et d'abondement dans l'onglet 'Investissement PEE'",IF(D270&lt;&gt;'Investissement PEE'!AB273,"Le montant réparti en prime de partage de la valeur ne correspond pas au montant total de PPV indiqué dans l'onglet 'Investissement PEE'",IF(H270&lt;&gt;'Investissement PEE'!AC273,"Le montant réparti ne correspond pas au montant total d'abondement indiqué dans l'onglet 'PEE'","")))</f>
        <v/>
      </c>
      <c r="N270" s="82" t="str">
        <f>IF(AND(E270&lt;&gt;'Investissement PER'!AB273,Synthèse!I270&lt;&gt;'Investissement PER'!AC273),"Les montants répartis ne correspondent pas aux montants de prime de partage de la valeur et d'abondement dans l'onglet 'Investissement PER'",IF(E270&lt;&gt;'Investissement PER'!AB273,"Le montant réparti en prime de partage de la valeur ne correspond pas au montant total de PPV indiqué dans l'onglet 'Investissement PER'",IF(I270&lt;&gt;'Investissement PER'!AC273,"Le montant réparti ne correspond pas au montant total d'abondement indiqué dans l'onglet 'Investissement PER’","")))</f>
        <v/>
      </c>
    </row>
    <row r="271" spans="1:14" x14ac:dyDescent="0.25">
      <c r="A271" s="56">
        <f>'Investissement PEE'!D274</f>
        <v>0</v>
      </c>
      <c r="B271" s="29">
        <f>'Investissement PEE'!F274</f>
        <v>0</v>
      </c>
      <c r="C271" s="46">
        <f>'Investissement PEE'!H274</f>
        <v>0</v>
      </c>
      <c r="D271" s="54">
        <f>SUM('Investissement PEE'!AF274+'Investissement PEE'!AI274+'Investissement PEE'!AL274+'Investissement PEE'!AO274+'Investissement PEE'!AR274+'Investissement PEE'!AU274+'Investissement PEE'!AX274+'Investissement PEE'!BA274+'Investissement PEE'!BD274+'Investissement PEE'!BG274+'Investissement PEE'!BJ274+'Investissement PEE'!BM274)</f>
        <v>0</v>
      </c>
      <c r="E271" s="47">
        <f>SUM('Investissement PER'!AI274+'Investissement PER'!AL274+'Investissement PER'!AO274+'Investissement PER'!AR275+'Investissement PER'!AU274+'Investissement PER'!AX274+'Investissement PER'!BA274+'Investissement PER'!BD274+'Investissement PER'!BG274+'Investissement PER'!BJ274+'Investissement PER'!BM274+'Investissement PER'!BP274+'Investissement PER'!AF274)</f>
        <v>0</v>
      </c>
      <c r="F271" s="169">
        <f t="shared" si="12"/>
        <v>0</v>
      </c>
      <c r="H271" s="45">
        <f>'Investissement PEE'!AG274+'Investissement PEE'!AJ274+'Investissement PEE'!AM274+'Investissement PEE'!AP274+'Investissement PEE'!AS274+'Investissement PEE'!AV274+'Investissement PEE'!AY274+'Investissement PEE'!BB274+'Investissement PEE'!BE274+'Investissement PEE'!BH274+'Investissement PEE'!BK274+'Investissement PEE'!BN274</f>
        <v>0</v>
      </c>
      <c r="I271" s="48">
        <f>'Investissement PER'!BE274+'Investissement PER'!BB274+'Investissement PER'!AY274+'Investissement PER'!AV274+'Investissement PER'!AS275+'Investissement PER'!AP274+'Investissement PER'!AM274+'Investissement PER'!AJ274+'Investissement PER'!BH274+'Investissement PER'!BK274+'Investissement PER'!BN274+'Investissement PER'!BQ274+'Investissement PER'!AG274</f>
        <v>0</v>
      </c>
      <c r="J271" s="170">
        <f t="shared" si="13"/>
        <v>0</v>
      </c>
      <c r="L271" s="168">
        <f t="shared" si="14"/>
        <v>0</v>
      </c>
      <c r="M271" s="55" t="str">
        <f>IF(AND(D271&lt;&gt;'Investissement PEE'!AB274,Synthèse!H271&lt;&gt;'Investissement PEE'!AC274),"Les montants répartis ne correspondent pas aux montants de prime de partage de la valeur et d'abondement dans l'onglet 'Investissement PEE'",IF(D271&lt;&gt;'Investissement PEE'!AB274,"Le montant réparti en prime de partage de la valeur ne correspond pas au montant total de PPV indiqué dans l'onglet 'Investissement PEE'",IF(H271&lt;&gt;'Investissement PEE'!AC274,"Le montant réparti ne correspond pas au montant total d'abondement indiqué dans l'onglet 'PEE'","")))</f>
        <v/>
      </c>
      <c r="N271" s="82" t="str">
        <f>IF(AND(E271&lt;&gt;'Investissement PER'!AB274,Synthèse!I271&lt;&gt;'Investissement PER'!AC274),"Les montants répartis ne correspondent pas aux montants de prime de partage de la valeur et d'abondement dans l'onglet 'Investissement PER'",IF(E271&lt;&gt;'Investissement PER'!AB274,"Le montant réparti en prime de partage de la valeur ne correspond pas au montant total de PPV indiqué dans l'onglet 'Investissement PER'",IF(I271&lt;&gt;'Investissement PER'!AC274,"Le montant réparti ne correspond pas au montant total d'abondement indiqué dans l'onglet 'Investissement PER’","")))</f>
        <v/>
      </c>
    </row>
    <row r="272" spans="1:14" x14ac:dyDescent="0.25">
      <c r="A272" s="56">
        <f>'Investissement PEE'!D275</f>
        <v>0</v>
      </c>
      <c r="B272" s="29">
        <f>'Investissement PEE'!F275</f>
        <v>0</v>
      </c>
      <c r="C272" s="46">
        <f>'Investissement PEE'!H275</f>
        <v>0</v>
      </c>
      <c r="D272" s="54">
        <f>SUM('Investissement PEE'!AF275+'Investissement PEE'!AI275+'Investissement PEE'!AL275+'Investissement PEE'!AO275+'Investissement PEE'!AR275+'Investissement PEE'!AU275+'Investissement PEE'!AX275+'Investissement PEE'!BA275+'Investissement PEE'!BD275+'Investissement PEE'!BG275+'Investissement PEE'!BJ275+'Investissement PEE'!BM275)</f>
        <v>0</v>
      </c>
      <c r="E272" s="47">
        <f>SUM('Investissement PER'!AI275+'Investissement PER'!AL275+'Investissement PER'!AO275+'Investissement PER'!AR276+'Investissement PER'!AU275+'Investissement PER'!AX275+'Investissement PER'!BA275+'Investissement PER'!BD275+'Investissement PER'!BG275+'Investissement PER'!BJ275+'Investissement PER'!BM275+'Investissement PER'!BP275+'Investissement PER'!AF275)</f>
        <v>0</v>
      </c>
      <c r="F272" s="169">
        <f t="shared" si="12"/>
        <v>0</v>
      </c>
      <c r="H272" s="45">
        <f>'Investissement PEE'!AG275+'Investissement PEE'!AJ275+'Investissement PEE'!AM275+'Investissement PEE'!AP275+'Investissement PEE'!AS275+'Investissement PEE'!AV275+'Investissement PEE'!AY275+'Investissement PEE'!BB275+'Investissement PEE'!BE275+'Investissement PEE'!BH275+'Investissement PEE'!BK275+'Investissement PEE'!BN275</f>
        <v>0</v>
      </c>
      <c r="I272" s="48">
        <f>'Investissement PER'!BE275+'Investissement PER'!BB275+'Investissement PER'!AY275+'Investissement PER'!AV275+'Investissement PER'!AS276+'Investissement PER'!AP275+'Investissement PER'!AM275+'Investissement PER'!AJ275+'Investissement PER'!BH275+'Investissement PER'!BK275+'Investissement PER'!BN275+'Investissement PER'!BQ275+'Investissement PER'!AG275</f>
        <v>0</v>
      </c>
      <c r="J272" s="170">
        <f t="shared" si="13"/>
        <v>0</v>
      </c>
      <c r="L272" s="168">
        <f t="shared" si="14"/>
        <v>0</v>
      </c>
      <c r="M272" s="55" t="str">
        <f>IF(AND(D272&lt;&gt;'Investissement PEE'!AB275,Synthèse!H272&lt;&gt;'Investissement PEE'!AC275),"Les montants répartis ne correspondent pas aux montants de prime de partage de la valeur et d'abondement dans l'onglet 'Investissement PEE'",IF(D272&lt;&gt;'Investissement PEE'!AB275,"Le montant réparti en prime de partage de la valeur ne correspond pas au montant total de PPV indiqué dans l'onglet 'Investissement PEE'",IF(H272&lt;&gt;'Investissement PEE'!AC275,"Le montant réparti ne correspond pas au montant total d'abondement indiqué dans l'onglet 'PEE'","")))</f>
        <v/>
      </c>
      <c r="N272" s="82" t="str">
        <f>IF(AND(E272&lt;&gt;'Investissement PER'!AB275,Synthèse!I272&lt;&gt;'Investissement PER'!AC275),"Les montants répartis ne correspondent pas aux montants de prime de partage de la valeur et d'abondement dans l'onglet 'Investissement PER'",IF(E272&lt;&gt;'Investissement PER'!AB275,"Le montant réparti en prime de partage de la valeur ne correspond pas au montant total de PPV indiqué dans l'onglet 'Investissement PER'",IF(I272&lt;&gt;'Investissement PER'!AC275,"Le montant réparti ne correspond pas au montant total d'abondement indiqué dans l'onglet 'Investissement PER’","")))</f>
        <v/>
      </c>
    </row>
    <row r="273" spans="1:14" x14ac:dyDescent="0.25">
      <c r="A273" s="56">
        <f>'Investissement PEE'!D276</f>
        <v>0</v>
      </c>
      <c r="B273" s="29">
        <f>'Investissement PEE'!F276</f>
        <v>0</v>
      </c>
      <c r="C273" s="46">
        <f>'Investissement PEE'!H276</f>
        <v>0</v>
      </c>
      <c r="D273" s="54">
        <f>SUM('Investissement PEE'!AF276+'Investissement PEE'!AI276+'Investissement PEE'!AL276+'Investissement PEE'!AO276+'Investissement PEE'!AR276+'Investissement PEE'!AU276+'Investissement PEE'!AX276+'Investissement PEE'!BA276+'Investissement PEE'!BD276+'Investissement PEE'!BG276+'Investissement PEE'!BJ276+'Investissement PEE'!BM276)</f>
        <v>0</v>
      </c>
      <c r="E273" s="47">
        <f>SUM('Investissement PER'!AI276+'Investissement PER'!AL276+'Investissement PER'!AO276+'Investissement PER'!AR277+'Investissement PER'!AU276+'Investissement PER'!AX276+'Investissement PER'!BA276+'Investissement PER'!BD276+'Investissement PER'!BG276+'Investissement PER'!BJ276+'Investissement PER'!BM276+'Investissement PER'!BP276+'Investissement PER'!AF276)</f>
        <v>0</v>
      </c>
      <c r="F273" s="169">
        <f t="shared" si="12"/>
        <v>0</v>
      </c>
      <c r="H273" s="45">
        <f>'Investissement PEE'!AG276+'Investissement PEE'!AJ276+'Investissement PEE'!AM276+'Investissement PEE'!AP276+'Investissement PEE'!AS276+'Investissement PEE'!AV276+'Investissement PEE'!AY276+'Investissement PEE'!BB276+'Investissement PEE'!BE276+'Investissement PEE'!BH276+'Investissement PEE'!BK276+'Investissement PEE'!BN276</f>
        <v>0</v>
      </c>
      <c r="I273" s="48">
        <f>'Investissement PER'!BE276+'Investissement PER'!BB276+'Investissement PER'!AY276+'Investissement PER'!AV276+'Investissement PER'!AS277+'Investissement PER'!AP276+'Investissement PER'!AM276+'Investissement PER'!AJ276+'Investissement PER'!BH276+'Investissement PER'!BK276+'Investissement PER'!BN276+'Investissement PER'!BQ276+'Investissement PER'!AG276</f>
        <v>0</v>
      </c>
      <c r="J273" s="170">
        <f t="shared" si="13"/>
        <v>0</v>
      </c>
      <c r="L273" s="168">
        <f t="shared" si="14"/>
        <v>0</v>
      </c>
      <c r="M273" s="55" t="str">
        <f>IF(AND(D273&lt;&gt;'Investissement PEE'!AB276,Synthèse!H273&lt;&gt;'Investissement PEE'!AC276),"Les montants répartis ne correspondent pas aux montants de prime de partage de la valeur et d'abondement dans l'onglet 'Investissement PEE'",IF(D273&lt;&gt;'Investissement PEE'!AB276,"Le montant réparti en prime de partage de la valeur ne correspond pas au montant total de PPV indiqué dans l'onglet 'Investissement PEE'",IF(H273&lt;&gt;'Investissement PEE'!AC276,"Le montant réparti ne correspond pas au montant total d'abondement indiqué dans l'onglet 'PEE'","")))</f>
        <v/>
      </c>
      <c r="N273" s="82" t="str">
        <f>IF(AND(E273&lt;&gt;'Investissement PER'!AB276,Synthèse!I273&lt;&gt;'Investissement PER'!AC276),"Les montants répartis ne correspondent pas aux montants de prime de partage de la valeur et d'abondement dans l'onglet 'Investissement PER'",IF(E273&lt;&gt;'Investissement PER'!AB276,"Le montant réparti en prime de partage de la valeur ne correspond pas au montant total de PPV indiqué dans l'onglet 'Investissement PER'",IF(I273&lt;&gt;'Investissement PER'!AC276,"Le montant réparti ne correspond pas au montant total d'abondement indiqué dans l'onglet 'Investissement PER’","")))</f>
        <v/>
      </c>
    </row>
    <row r="274" spans="1:14" x14ac:dyDescent="0.25">
      <c r="A274" s="56">
        <f>'Investissement PEE'!D277</f>
        <v>0</v>
      </c>
      <c r="B274" s="29">
        <f>'Investissement PEE'!F277</f>
        <v>0</v>
      </c>
      <c r="C274" s="46">
        <f>'Investissement PEE'!H277</f>
        <v>0</v>
      </c>
      <c r="D274" s="54">
        <f>SUM('Investissement PEE'!AF277+'Investissement PEE'!AI277+'Investissement PEE'!AL277+'Investissement PEE'!AO277+'Investissement PEE'!AR277+'Investissement PEE'!AU277+'Investissement PEE'!AX277+'Investissement PEE'!BA277+'Investissement PEE'!BD277+'Investissement PEE'!BG277+'Investissement PEE'!BJ277+'Investissement PEE'!BM277)</f>
        <v>0</v>
      </c>
      <c r="E274" s="47">
        <f>SUM('Investissement PER'!AI277+'Investissement PER'!AL277+'Investissement PER'!AO277+'Investissement PER'!AR278+'Investissement PER'!AU277+'Investissement PER'!AX277+'Investissement PER'!BA277+'Investissement PER'!BD277+'Investissement PER'!BG277+'Investissement PER'!BJ277+'Investissement PER'!BM277+'Investissement PER'!BP277+'Investissement PER'!AF277)</f>
        <v>0</v>
      </c>
      <c r="F274" s="169">
        <f t="shared" si="12"/>
        <v>0</v>
      </c>
      <c r="H274" s="45">
        <f>'Investissement PEE'!AG277+'Investissement PEE'!AJ277+'Investissement PEE'!AM277+'Investissement PEE'!AP277+'Investissement PEE'!AS277+'Investissement PEE'!AV277+'Investissement PEE'!AY277+'Investissement PEE'!BB277+'Investissement PEE'!BE277+'Investissement PEE'!BH277+'Investissement PEE'!BK277+'Investissement PEE'!BN277</f>
        <v>0</v>
      </c>
      <c r="I274" s="48">
        <f>'Investissement PER'!BE277+'Investissement PER'!BB277+'Investissement PER'!AY277+'Investissement PER'!AV277+'Investissement PER'!AS278+'Investissement PER'!AP277+'Investissement PER'!AM277+'Investissement PER'!AJ277+'Investissement PER'!BH277+'Investissement PER'!BK277+'Investissement PER'!BN277+'Investissement PER'!BQ277+'Investissement PER'!AG277</f>
        <v>0</v>
      </c>
      <c r="J274" s="170">
        <f t="shared" si="13"/>
        <v>0</v>
      </c>
      <c r="L274" s="168">
        <f t="shared" si="14"/>
        <v>0</v>
      </c>
      <c r="M274" s="55" t="str">
        <f>IF(AND(D274&lt;&gt;'Investissement PEE'!AB277,Synthèse!H274&lt;&gt;'Investissement PEE'!AC277),"Les montants répartis ne correspondent pas aux montants de prime de partage de la valeur et d'abondement dans l'onglet 'Investissement PEE'",IF(D274&lt;&gt;'Investissement PEE'!AB277,"Le montant réparti en prime de partage de la valeur ne correspond pas au montant total de PPV indiqué dans l'onglet 'Investissement PEE'",IF(H274&lt;&gt;'Investissement PEE'!AC277,"Le montant réparti ne correspond pas au montant total d'abondement indiqué dans l'onglet 'PEE'","")))</f>
        <v/>
      </c>
      <c r="N274" s="82" t="str">
        <f>IF(AND(E274&lt;&gt;'Investissement PER'!AB277,Synthèse!I274&lt;&gt;'Investissement PER'!AC277),"Les montants répartis ne correspondent pas aux montants de prime de partage de la valeur et d'abondement dans l'onglet 'Investissement PER'",IF(E274&lt;&gt;'Investissement PER'!AB277,"Le montant réparti en prime de partage de la valeur ne correspond pas au montant total de PPV indiqué dans l'onglet 'Investissement PER'",IF(I274&lt;&gt;'Investissement PER'!AC277,"Le montant réparti ne correspond pas au montant total d'abondement indiqué dans l'onglet 'Investissement PER’","")))</f>
        <v/>
      </c>
    </row>
    <row r="275" spans="1:14" x14ac:dyDescent="0.25">
      <c r="A275" s="56">
        <f>'Investissement PEE'!D278</f>
        <v>0</v>
      </c>
      <c r="B275" s="29">
        <f>'Investissement PEE'!F278</f>
        <v>0</v>
      </c>
      <c r="C275" s="46">
        <f>'Investissement PEE'!H278</f>
        <v>0</v>
      </c>
      <c r="D275" s="54">
        <f>SUM('Investissement PEE'!AF278+'Investissement PEE'!AI278+'Investissement PEE'!AL278+'Investissement PEE'!AO278+'Investissement PEE'!AR278+'Investissement PEE'!AU278+'Investissement PEE'!AX278+'Investissement PEE'!BA278+'Investissement PEE'!BD278+'Investissement PEE'!BG278+'Investissement PEE'!BJ278+'Investissement PEE'!BM278)</f>
        <v>0</v>
      </c>
      <c r="E275" s="47">
        <f>SUM('Investissement PER'!AI278+'Investissement PER'!AL278+'Investissement PER'!AO278+'Investissement PER'!AR279+'Investissement PER'!AU278+'Investissement PER'!AX278+'Investissement PER'!BA278+'Investissement PER'!BD278+'Investissement PER'!BG278+'Investissement PER'!BJ278+'Investissement PER'!BM278+'Investissement PER'!BP278+'Investissement PER'!AF278)</f>
        <v>0</v>
      </c>
      <c r="F275" s="169">
        <f t="shared" si="12"/>
        <v>0</v>
      </c>
      <c r="H275" s="45">
        <f>'Investissement PEE'!AG278+'Investissement PEE'!AJ278+'Investissement PEE'!AM278+'Investissement PEE'!AP278+'Investissement PEE'!AS278+'Investissement PEE'!AV278+'Investissement PEE'!AY278+'Investissement PEE'!BB278+'Investissement PEE'!BE278+'Investissement PEE'!BH278+'Investissement PEE'!BK278+'Investissement PEE'!BN278</f>
        <v>0</v>
      </c>
      <c r="I275" s="48">
        <f>'Investissement PER'!BE278+'Investissement PER'!BB278+'Investissement PER'!AY278+'Investissement PER'!AV278+'Investissement PER'!AS279+'Investissement PER'!AP278+'Investissement PER'!AM278+'Investissement PER'!AJ278+'Investissement PER'!BH278+'Investissement PER'!BK278+'Investissement PER'!BN278+'Investissement PER'!BQ278+'Investissement PER'!AG278</f>
        <v>0</v>
      </c>
      <c r="J275" s="170">
        <f t="shared" si="13"/>
        <v>0</v>
      </c>
      <c r="L275" s="168">
        <f t="shared" si="14"/>
        <v>0</v>
      </c>
      <c r="M275" s="55" t="str">
        <f>IF(AND(D275&lt;&gt;'Investissement PEE'!AB278,Synthèse!H275&lt;&gt;'Investissement PEE'!AC278),"Les montants répartis ne correspondent pas aux montants de prime de partage de la valeur et d'abondement dans l'onglet 'Investissement PEE'",IF(D275&lt;&gt;'Investissement PEE'!AB278,"Le montant réparti en prime de partage de la valeur ne correspond pas au montant total de PPV indiqué dans l'onglet 'Investissement PEE'",IF(H275&lt;&gt;'Investissement PEE'!AC278,"Le montant réparti ne correspond pas au montant total d'abondement indiqué dans l'onglet 'PEE'","")))</f>
        <v/>
      </c>
      <c r="N275" s="82" t="str">
        <f>IF(AND(E275&lt;&gt;'Investissement PER'!AB278,Synthèse!I275&lt;&gt;'Investissement PER'!AC278),"Les montants répartis ne correspondent pas aux montants de prime de partage de la valeur et d'abondement dans l'onglet 'Investissement PER'",IF(E275&lt;&gt;'Investissement PER'!AB278,"Le montant réparti en prime de partage de la valeur ne correspond pas au montant total de PPV indiqué dans l'onglet 'Investissement PER'",IF(I275&lt;&gt;'Investissement PER'!AC278,"Le montant réparti ne correspond pas au montant total d'abondement indiqué dans l'onglet 'Investissement PER’","")))</f>
        <v/>
      </c>
    </row>
    <row r="276" spans="1:14" x14ac:dyDescent="0.25">
      <c r="A276" s="56">
        <f>'Investissement PEE'!D279</f>
        <v>0</v>
      </c>
      <c r="B276" s="29">
        <f>'Investissement PEE'!F279</f>
        <v>0</v>
      </c>
      <c r="C276" s="46">
        <f>'Investissement PEE'!H279</f>
        <v>0</v>
      </c>
      <c r="D276" s="54">
        <f>SUM('Investissement PEE'!AF279+'Investissement PEE'!AI279+'Investissement PEE'!AL279+'Investissement PEE'!AO279+'Investissement PEE'!AR279+'Investissement PEE'!AU279+'Investissement PEE'!AX279+'Investissement PEE'!BA279+'Investissement PEE'!BD279+'Investissement PEE'!BG279+'Investissement PEE'!BJ279+'Investissement PEE'!BM279)</f>
        <v>0</v>
      </c>
      <c r="E276" s="47">
        <f>SUM('Investissement PER'!AI279+'Investissement PER'!AL279+'Investissement PER'!AO279+'Investissement PER'!AR280+'Investissement PER'!AU279+'Investissement PER'!AX279+'Investissement PER'!BA279+'Investissement PER'!BD279+'Investissement PER'!BG279+'Investissement PER'!BJ279+'Investissement PER'!BM279+'Investissement PER'!BP279+'Investissement PER'!AF279)</f>
        <v>0</v>
      </c>
      <c r="F276" s="169">
        <f t="shared" si="12"/>
        <v>0</v>
      </c>
      <c r="H276" s="45">
        <f>'Investissement PEE'!AG279+'Investissement PEE'!AJ279+'Investissement PEE'!AM279+'Investissement PEE'!AP279+'Investissement PEE'!AS279+'Investissement PEE'!AV279+'Investissement PEE'!AY279+'Investissement PEE'!BB279+'Investissement PEE'!BE279+'Investissement PEE'!BH279+'Investissement PEE'!BK279+'Investissement PEE'!BN279</f>
        <v>0</v>
      </c>
      <c r="I276" s="48">
        <f>'Investissement PER'!BE279+'Investissement PER'!BB279+'Investissement PER'!AY279+'Investissement PER'!AV279+'Investissement PER'!AS280+'Investissement PER'!AP279+'Investissement PER'!AM279+'Investissement PER'!AJ279+'Investissement PER'!BH279+'Investissement PER'!BK279+'Investissement PER'!BN279+'Investissement PER'!BQ279+'Investissement PER'!AG279</f>
        <v>0</v>
      </c>
      <c r="J276" s="170">
        <f t="shared" si="13"/>
        <v>0</v>
      </c>
      <c r="L276" s="168">
        <f t="shared" si="14"/>
        <v>0</v>
      </c>
      <c r="M276" s="55" t="str">
        <f>IF(AND(D276&lt;&gt;'Investissement PEE'!AB279,Synthèse!H276&lt;&gt;'Investissement PEE'!AC279),"Les montants répartis ne correspondent pas aux montants de prime de partage de la valeur et d'abondement dans l'onglet 'Investissement PEE'",IF(D276&lt;&gt;'Investissement PEE'!AB279,"Le montant réparti en prime de partage de la valeur ne correspond pas au montant total de PPV indiqué dans l'onglet 'Investissement PEE'",IF(H276&lt;&gt;'Investissement PEE'!AC279,"Le montant réparti ne correspond pas au montant total d'abondement indiqué dans l'onglet 'PEE'","")))</f>
        <v/>
      </c>
      <c r="N276" s="82" t="str">
        <f>IF(AND(E276&lt;&gt;'Investissement PER'!AB279,Synthèse!I276&lt;&gt;'Investissement PER'!AC279),"Les montants répartis ne correspondent pas aux montants de prime de partage de la valeur et d'abondement dans l'onglet 'Investissement PER'",IF(E276&lt;&gt;'Investissement PER'!AB279,"Le montant réparti en prime de partage de la valeur ne correspond pas au montant total de PPV indiqué dans l'onglet 'Investissement PER'",IF(I276&lt;&gt;'Investissement PER'!AC279,"Le montant réparti ne correspond pas au montant total d'abondement indiqué dans l'onglet 'Investissement PER’","")))</f>
        <v/>
      </c>
    </row>
    <row r="277" spans="1:14" x14ac:dyDescent="0.25">
      <c r="A277" s="56">
        <f>'Investissement PEE'!D280</f>
        <v>0</v>
      </c>
      <c r="B277" s="29">
        <f>'Investissement PEE'!F280</f>
        <v>0</v>
      </c>
      <c r="C277" s="46">
        <f>'Investissement PEE'!H280</f>
        <v>0</v>
      </c>
      <c r="D277" s="54">
        <f>SUM('Investissement PEE'!AF280+'Investissement PEE'!AI280+'Investissement PEE'!AL280+'Investissement PEE'!AO280+'Investissement PEE'!AR280+'Investissement PEE'!AU280+'Investissement PEE'!AX280+'Investissement PEE'!BA280+'Investissement PEE'!BD280+'Investissement PEE'!BG280+'Investissement PEE'!BJ280+'Investissement PEE'!BM280)</f>
        <v>0</v>
      </c>
      <c r="E277" s="47">
        <f>SUM('Investissement PER'!AI280+'Investissement PER'!AL280+'Investissement PER'!AO280+'Investissement PER'!AR281+'Investissement PER'!AU280+'Investissement PER'!AX280+'Investissement PER'!BA280+'Investissement PER'!BD280+'Investissement PER'!BG280+'Investissement PER'!BJ280+'Investissement PER'!BM280+'Investissement PER'!BP280+'Investissement PER'!AF280)</f>
        <v>0</v>
      </c>
      <c r="F277" s="169">
        <f t="shared" si="12"/>
        <v>0</v>
      </c>
      <c r="H277" s="45">
        <f>'Investissement PEE'!AG280+'Investissement PEE'!AJ280+'Investissement PEE'!AM280+'Investissement PEE'!AP280+'Investissement PEE'!AS280+'Investissement PEE'!AV280+'Investissement PEE'!AY280+'Investissement PEE'!BB280+'Investissement PEE'!BE280+'Investissement PEE'!BH280+'Investissement PEE'!BK280+'Investissement PEE'!BN280</f>
        <v>0</v>
      </c>
      <c r="I277" s="48">
        <f>'Investissement PER'!BE280+'Investissement PER'!BB280+'Investissement PER'!AY280+'Investissement PER'!AV280+'Investissement PER'!AS281+'Investissement PER'!AP280+'Investissement PER'!AM280+'Investissement PER'!AJ280+'Investissement PER'!BH280+'Investissement PER'!BK280+'Investissement PER'!BN280+'Investissement PER'!BQ280+'Investissement PER'!AG280</f>
        <v>0</v>
      </c>
      <c r="J277" s="170">
        <f t="shared" si="13"/>
        <v>0</v>
      </c>
      <c r="L277" s="168">
        <f t="shared" si="14"/>
        <v>0</v>
      </c>
      <c r="M277" s="55" t="str">
        <f>IF(AND(D277&lt;&gt;'Investissement PEE'!AB280,Synthèse!H277&lt;&gt;'Investissement PEE'!AC280),"Les montants répartis ne correspondent pas aux montants de prime de partage de la valeur et d'abondement dans l'onglet 'Investissement PEE'",IF(D277&lt;&gt;'Investissement PEE'!AB280,"Le montant réparti en prime de partage de la valeur ne correspond pas au montant total de PPV indiqué dans l'onglet 'Investissement PEE'",IF(H277&lt;&gt;'Investissement PEE'!AC280,"Le montant réparti ne correspond pas au montant total d'abondement indiqué dans l'onglet 'PEE'","")))</f>
        <v/>
      </c>
      <c r="N277" s="82" t="str">
        <f>IF(AND(E277&lt;&gt;'Investissement PER'!AB280,Synthèse!I277&lt;&gt;'Investissement PER'!AC280),"Les montants répartis ne correspondent pas aux montants de prime de partage de la valeur et d'abondement dans l'onglet 'Investissement PER'",IF(E277&lt;&gt;'Investissement PER'!AB280,"Le montant réparti en prime de partage de la valeur ne correspond pas au montant total de PPV indiqué dans l'onglet 'Investissement PER'",IF(I277&lt;&gt;'Investissement PER'!AC280,"Le montant réparti ne correspond pas au montant total d'abondement indiqué dans l'onglet 'Investissement PER’","")))</f>
        <v/>
      </c>
    </row>
    <row r="278" spans="1:14" x14ac:dyDescent="0.25">
      <c r="A278" s="56">
        <f>'Investissement PEE'!D281</f>
        <v>0</v>
      </c>
      <c r="B278" s="29">
        <f>'Investissement PEE'!F281</f>
        <v>0</v>
      </c>
      <c r="C278" s="46">
        <f>'Investissement PEE'!H281</f>
        <v>0</v>
      </c>
      <c r="D278" s="54">
        <f>SUM('Investissement PEE'!AF281+'Investissement PEE'!AI281+'Investissement PEE'!AL281+'Investissement PEE'!AO281+'Investissement PEE'!AR281+'Investissement PEE'!AU281+'Investissement PEE'!AX281+'Investissement PEE'!BA281+'Investissement PEE'!BD281+'Investissement PEE'!BG281+'Investissement PEE'!BJ281+'Investissement PEE'!BM281)</f>
        <v>0</v>
      </c>
      <c r="E278" s="47">
        <f>SUM('Investissement PER'!AI281+'Investissement PER'!AL281+'Investissement PER'!AO281+'Investissement PER'!AR282+'Investissement PER'!AU281+'Investissement PER'!AX281+'Investissement PER'!BA281+'Investissement PER'!BD281+'Investissement PER'!BG281+'Investissement PER'!BJ281+'Investissement PER'!BM281+'Investissement PER'!BP281+'Investissement PER'!AF281)</f>
        <v>0</v>
      </c>
      <c r="F278" s="169">
        <f t="shared" si="12"/>
        <v>0</v>
      </c>
      <c r="H278" s="45">
        <f>'Investissement PEE'!AG281+'Investissement PEE'!AJ281+'Investissement PEE'!AM281+'Investissement PEE'!AP281+'Investissement PEE'!AS281+'Investissement PEE'!AV281+'Investissement PEE'!AY281+'Investissement PEE'!BB281+'Investissement PEE'!BE281+'Investissement PEE'!BH281+'Investissement PEE'!BK281+'Investissement PEE'!BN281</f>
        <v>0</v>
      </c>
      <c r="I278" s="48">
        <f>'Investissement PER'!BE281+'Investissement PER'!BB281+'Investissement PER'!AY281+'Investissement PER'!AV281+'Investissement PER'!AS282+'Investissement PER'!AP281+'Investissement PER'!AM281+'Investissement PER'!AJ281+'Investissement PER'!BH281+'Investissement PER'!BK281+'Investissement PER'!BN281+'Investissement PER'!BQ281+'Investissement PER'!AG281</f>
        <v>0</v>
      </c>
      <c r="J278" s="170">
        <f t="shared" si="13"/>
        <v>0</v>
      </c>
      <c r="L278" s="168">
        <f t="shared" si="14"/>
        <v>0</v>
      </c>
      <c r="M278" s="55" t="str">
        <f>IF(AND(D278&lt;&gt;'Investissement PEE'!AB281,Synthèse!H278&lt;&gt;'Investissement PEE'!AC281),"Les montants répartis ne correspondent pas aux montants de prime de partage de la valeur et d'abondement dans l'onglet 'Investissement PEE'",IF(D278&lt;&gt;'Investissement PEE'!AB281,"Le montant réparti en prime de partage de la valeur ne correspond pas au montant total de PPV indiqué dans l'onglet 'Investissement PEE'",IF(H278&lt;&gt;'Investissement PEE'!AC281,"Le montant réparti ne correspond pas au montant total d'abondement indiqué dans l'onglet 'PEE'","")))</f>
        <v/>
      </c>
      <c r="N278" s="82" t="str">
        <f>IF(AND(E278&lt;&gt;'Investissement PER'!AB281,Synthèse!I278&lt;&gt;'Investissement PER'!AC281),"Les montants répartis ne correspondent pas aux montants de prime de partage de la valeur et d'abondement dans l'onglet 'Investissement PER'",IF(E278&lt;&gt;'Investissement PER'!AB281,"Le montant réparti en prime de partage de la valeur ne correspond pas au montant total de PPV indiqué dans l'onglet 'Investissement PER'",IF(I278&lt;&gt;'Investissement PER'!AC281,"Le montant réparti ne correspond pas au montant total d'abondement indiqué dans l'onglet 'Investissement PER’","")))</f>
        <v/>
      </c>
    </row>
    <row r="279" spans="1:14" x14ac:dyDescent="0.25">
      <c r="A279" s="56">
        <f>'Investissement PEE'!D282</f>
        <v>0</v>
      </c>
      <c r="B279" s="29">
        <f>'Investissement PEE'!F282</f>
        <v>0</v>
      </c>
      <c r="C279" s="46">
        <f>'Investissement PEE'!H282</f>
        <v>0</v>
      </c>
      <c r="D279" s="54">
        <f>SUM('Investissement PEE'!AF282+'Investissement PEE'!AI282+'Investissement PEE'!AL282+'Investissement PEE'!AO282+'Investissement PEE'!AR282+'Investissement PEE'!AU282+'Investissement PEE'!AX282+'Investissement PEE'!BA282+'Investissement PEE'!BD282+'Investissement PEE'!BG282+'Investissement PEE'!BJ282+'Investissement PEE'!BM282)</f>
        <v>0</v>
      </c>
      <c r="E279" s="47">
        <f>SUM('Investissement PER'!AI282+'Investissement PER'!AL282+'Investissement PER'!AO282+'Investissement PER'!AR283+'Investissement PER'!AU282+'Investissement PER'!AX282+'Investissement PER'!BA282+'Investissement PER'!BD282+'Investissement PER'!BG282+'Investissement PER'!BJ282+'Investissement PER'!BM282+'Investissement PER'!BP282+'Investissement PER'!AF282)</f>
        <v>0</v>
      </c>
      <c r="F279" s="169">
        <f t="shared" si="12"/>
        <v>0</v>
      </c>
      <c r="H279" s="45">
        <f>'Investissement PEE'!AG282+'Investissement PEE'!AJ282+'Investissement PEE'!AM282+'Investissement PEE'!AP282+'Investissement PEE'!AS282+'Investissement PEE'!AV282+'Investissement PEE'!AY282+'Investissement PEE'!BB282+'Investissement PEE'!BE282+'Investissement PEE'!BH282+'Investissement PEE'!BK282+'Investissement PEE'!BN282</f>
        <v>0</v>
      </c>
      <c r="I279" s="48">
        <f>'Investissement PER'!BE282+'Investissement PER'!BB282+'Investissement PER'!AY282+'Investissement PER'!AV282+'Investissement PER'!AS283+'Investissement PER'!AP282+'Investissement PER'!AM282+'Investissement PER'!AJ282+'Investissement PER'!BH282+'Investissement PER'!BK282+'Investissement PER'!BN282+'Investissement PER'!BQ282+'Investissement PER'!AG282</f>
        <v>0</v>
      </c>
      <c r="J279" s="170">
        <f t="shared" si="13"/>
        <v>0</v>
      </c>
      <c r="L279" s="168">
        <f t="shared" si="14"/>
        <v>0</v>
      </c>
      <c r="M279" s="55" t="str">
        <f>IF(AND(D279&lt;&gt;'Investissement PEE'!AB282,Synthèse!H279&lt;&gt;'Investissement PEE'!AC282),"Les montants répartis ne correspondent pas aux montants de prime de partage de la valeur et d'abondement dans l'onglet 'Investissement PEE'",IF(D279&lt;&gt;'Investissement PEE'!AB282,"Le montant réparti en prime de partage de la valeur ne correspond pas au montant total de PPV indiqué dans l'onglet 'Investissement PEE'",IF(H279&lt;&gt;'Investissement PEE'!AC282,"Le montant réparti ne correspond pas au montant total d'abondement indiqué dans l'onglet 'PEE'","")))</f>
        <v/>
      </c>
      <c r="N279" s="82" t="str">
        <f>IF(AND(E279&lt;&gt;'Investissement PER'!AB282,Synthèse!I279&lt;&gt;'Investissement PER'!AC282),"Les montants répartis ne correspondent pas aux montants de prime de partage de la valeur et d'abondement dans l'onglet 'Investissement PER'",IF(E279&lt;&gt;'Investissement PER'!AB282,"Le montant réparti en prime de partage de la valeur ne correspond pas au montant total de PPV indiqué dans l'onglet 'Investissement PER'",IF(I279&lt;&gt;'Investissement PER'!AC282,"Le montant réparti ne correspond pas au montant total d'abondement indiqué dans l'onglet 'Investissement PER’","")))</f>
        <v/>
      </c>
    </row>
    <row r="280" spans="1:14" x14ac:dyDescent="0.25">
      <c r="A280" s="56">
        <f>'Investissement PEE'!D283</f>
        <v>0</v>
      </c>
      <c r="B280" s="29">
        <f>'Investissement PEE'!F283</f>
        <v>0</v>
      </c>
      <c r="C280" s="46">
        <f>'Investissement PEE'!H283</f>
        <v>0</v>
      </c>
      <c r="D280" s="54">
        <f>SUM('Investissement PEE'!AF283+'Investissement PEE'!AI283+'Investissement PEE'!AL283+'Investissement PEE'!AO283+'Investissement PEE'!AR283+'Investissement PEE'!AU283+'Investissement PEE'!AX283+'Investissement PEE'!BA283+'Investissement PEE'!BD283+'Investissement PEE'!BG283+'Investissement PEE'!BJ283+'Investissement PEE'!BM283)</f>
        <v>0</v>
      </c>
      <c r="E280" s="47">
        <f>SUM('Investissement PER'!AI283+'Investissement PER'!AL283+'Investissement PER'!AO283+'Investissement PER'!AR284+'Investissement PER'!AU283+'Investissement PER'!AX283+'Investissement PER'!BA283+'Investissement PER'!BD283+'Investissement PER'!BG283+'Investissement PER'!BJ283+'Investissement PER'!BM283+'Investissement PER'!BP283+'Investissement PER'!AF283)</f>
        <v>0</v>
      </c>
      <c r="F280" s="169">
        <f t="shared" si="12"/>
        <v>0</v>
      </c>
      <c r="H280" s="45">
        <f>'Investissement PEE'!AG283+'Investissement PEE'!AJ283+'Investissement PEE'!AM283+'Investissement PEE'!AP283+'Investissement PEE'!AS283+'Investissement PEE'!AV283+'Investissement PEE'!AY283+'Investissement PEE'!BB283+'Investissement PEE'!BE283+'Investissement PEE'!BH283+'Investissement PEE'!BK283+'Investissement PEE'!BN283</f>
        <v>0</v>
      </c>
      <c r="I280" s="48">
        <f>'Investissement PER'!BE283+'Investissement PER'!BB283+'Investissement PER'!AY283+'Investissement PER'!AV283+'Investissement PER'!AS284+'Investissement PER'!AP283+'Investissement PER'!AM283+'Investissement PER'!AJ283+'Investissement PER'!BH283+'Investissement PER'!BK283+'Investissement PER'!BN283+'Investissement PER'!BQ283+'Investissement PER'!AG283</f>
        <v>0</v>
      </c>
      <c r="J280" s="170">
        <f t="shared" si="13"/>
        <v>0</v>
      </c>
      <c r="L280" s="168">
        <f t="shared" si="14"/>
        <v>0</v>
      </c>
      <c r="M280" s="55" t="str">
        <f>IF(AND(D280&lt;&gt;'Investissement PEE'!AB283,Synthèse!H280&lt;&gt;'Investissement PEE'!AC283),"Les montants répartis ne correspondent pas aux montants de prime de partage de la valeur et d'abondement dans l'onglet 'Investissement PEE'",IF(D280&lt;&gt;'Investissement PEE'!AB283,"Le montant réparti en prime de partage de la valeur ne correspond pas au montant total de PPV indiqué dans l'onglet 'Investissement PEE'",IF(H280&lt;&gt;'Investissement PEE'!AC283,"Le montant réparti ne correspond pas au montant total d'abondement indiqué dans l'onglet 'PEE'","")))</f>
        <v/>
      </c>
      <c r="N280" s="82" t="str">
        <f>IF(AND(E280&lt;&gt;'Investissement PER'!AB283,Synthèse!I280&lt;&gt;'Investissement PER'!AC283),"Les montants répartis ne correspondent pas aux montants de prime de partage de la valeur et d'abondement dans l'onglet 'Investissement PER'",IF(E280&lt;&gt;'Investissement PER'!AB283,"Le montant réparti en prime de partage de la valeur ne correspond pas au montant total de PPV indiqué dans l'onglet 'Investissement PER'",IF(I280&lt;&gt;'Investissement PER'!AC283,"Le montant réparti ne correspond pas au montant total d'abondement indiqué dans l'onglet 'Investissement PER’","")))</f>
        <v/>
      </c>
    </row>
    <row r="281" spans="1:14" x14ac:dyDescent="0.25">
      <c r="A281" s="56">
        <f>'Investissement PEE'!D284</f>
        <v>0</v>
      </c>
      <c r="B281" s="29">
        <f>'Investissement PEE'!F284</f>
        <v>0</v>
      </c>
      <c r="C281" s="46">
        <f>'Investissement PEE'!H284</f>
        <v>0</v>
      </c>
      <c r="D281" s="54">
        <f>SUM('Investissement PEE'!AF284+'Investissement PEE'!AI284+'Investissement PEE'!AL284+'Investissement PEE'!AO284+'Investissement PEE'!AR284+'Investissement PEE'!AU284+'Investissement PEE'!AX284+'Investissement PEE'!BA284+'Investissement PEE'!BD284+'Investissement PEE'!BG284+'Investissement PEE'!BJ284+'Investissement PEE'!BM284)</f>
        <v>0</v>
      </c>
      <c r="E281" s="47">
        <f>SUM('Investissement PER'!AI284+'Investissement PER'!AL284+'Investissement PER'!AO284+'Investissement PER'!AR285+'Investissement PER'!AU284+'Investissement PER'!AX284+'Investissement PER'!BA284+'Investissement PER'!BD284+'Investissement PER'!BG284+'Investissement PER'!BJ284+'Investissement PER'!BM284+'Investissement PER'!BP284+'Investissement PER'!AF284)</f>
        <v>0</v>
      </c>
      <c r="F281" s="169">
        <f t="shared" si="12"/>
        <v>0</v>
      </c>
      <c r="H281" s="45">
        <f>'Investissement PEE'!AG284+'Investissement PEE'!AJ284+'Investissement PEE'!AM284+'Investissement PEE'!AP284+'Investissement PEE'!AS284+'Investissement PEE'!AV284+'Investissement PEE'!AY284+'Investissement PEE'!BB284+'Investissement PEE'!BE284+'Investissement PEE'!BH284+'Investissement PEE'!BK284+'Investissement PEE'!BN284</f>
        <v>0</v>
      </c>
      <c r="I281" s="48">
        <f>'Investissement PER'!BE284+'Investissement PER'!BB284+'Investissement PER'!AY284+'Investissement PER'!AV284+'Investissement PER'!AS285+'Investissement PER'!AP284+'Investissement PER'!AM284+'Investissement PER'!AJ284+'Investissement PER'!BH284+'Investissement PER'!BK284+'Investissement PER'!BN284+'Investissement PER'!BQ284+'Investissement PER'!AG284</f>
        <v>0</v>
      </c>
      <c r="J281" s="170">
        <f t="shared" si="13"/>
        <v>0</v>
      </c>
      <c r="L281" s="168">
        <f t="shared" si="14"/>
        <v>0</v>
      </c>
      <c r="M281" s="55" t="str">
        <f>IF(AND(D281&lt;&gt;'Investissement PEE'!AB284,Synthèse!H281&lt;&gt;'Investissement PEE'!AC284),"Les montants répartis ne correspondent pas aux montants de prime de partage de la valeur et d'abondement dans l'onglet 'Investissement PEE'",IF(D281&lt;&gt;'Investissement PEE'!AB284,"Le montant réparti en prime de partage de la valeur ne correspond pas au montant total de PPV indiqué dans l'onglet 'Investissement PEE'",IF(H281&lt;&gt;'Investissement PEE'!AC284,"Le montant réparti ne correspond pas au montant total d'abondement indiqué dans l'onglet 'PEE'","")))</f>
        <v/>
      </c>
      <c r="N281" s="82" t="str">
        <f>IF(AND(E281&lt;&gt;'Investissement PER'!AB284,Synthèse!I281&lt;&gt;'Investissement PER'!AC284),"Les montants répartis ne correspondent pas aux montants de prime de partage de la valeur et d'abondement dans l'onglet 'Investissement PER'",IF(E281&lt;&gt;'Investissement PER'!AB284,"Le montant réparti en prime de partage de la valeur ne correspond pas au montant total de PPV indiqué dans l'onglet 'Investissement PER'",IF(I281&lt;&gt;'Investissement PER'!AC284,"Le montant réparti ne correspond pas au montant total d'abondement indiqué dans l'onglet 'Investissement PER’","")))</f>
        <v/>
      </c>
    </row>
    <row r="282" spans="1:14" x14ac:dyDescent="0.25">
      <c r="A282" s="56">
        <f>'Investissement PEE'!D285</f>
        <v>0</v>
      </c>
      <c r="B282" s="29">
        <f>'Investissement PEE'!F285</f>
        <v>0</v>
      </c>
      <c r="C282" s="46">
        <f>'Investissement PEE'!H285</f>
        <v>0</v>
      </c>
      <c r="D282" s="54">
        <f>SUM('Investissement PEE'!AF285+'Investissement PEE'!AI285+'Investissement PEE'!AL285+'Investissement PEE'!AO285+'Investissement PEE'!AR285+'Investissement PEE'!AU285+'Investissement PEE'!AX285+'Investissement PEE'!BA285+'Investissement PEE'!BD285+'Investissement PEE'!BG285+'Investissement PEE'!BJ285+'Investissement PEE'!BM285)</f>
        <v>0</v>
      </c>
      <c r="E282" s="47">
        <f>SUM('Investissement PER'!AI285+'Investissement PER'!AL285+'Investissement PER'!AO285+'Investissement PER'!AR286+'Investissement PER'!AU285+'Investissement PER'!AX285+'Investissement PER'!BA285+'Investissement PER'!BD285+'Investissement PER'!BG285+'Investissement PER'!BJ285+'Investissement PER'!BM285+'Investissement PER'!BP285+'Investissement PER'!AF285)</f>
        <v>0</v>
      </c>
      <c r="F282" s="169">
        <f t="shared" si="12"/>
        <v>0</v>
      </c>
      <c r="H282" s="45">
        <f>'Investissement PEE'!AG285+'Investissement PEE'!AJ285+'Investissement PEE'!AM285+'Investissement PEE'!AP285+'Investissement PEE'!AS285+'Investissement PEE'!AV285+'Investissement PEE'!AY285+'Investissement PEE'!BB285+'Investissement PEE'!BE285+'Investissement PEE'!BH285+'Investissement PEE'!BK285+'Investissement PEE'!BN285</f>
        <v>0</v>
      </c>
      <c r="I282" s="48">
        <f>'Investissement PER'!BE285+'Investissement PER'!BB285+'Investissement PER'!AY285+'Investissement PER'!AV285+'Investissement PER'!AS286+'Investissement PER'!AP285+'Investissement PER'!AM285+'Investissement PER'!AJ285+'Investissement PER'!BH285+'Investissement PER'!BK285+'Investissement PER'!BN285+'Investissement PER'!BQ285+'Investissement PER'!AG285</f>
        <v>0</v>
      </c>
      <c r="J282" s="170">
        <f t="shared" si="13"/>
        <v>0</v>
      </c>
      <c r="L282" s="168">
        <f t="shared" si="14"/>
        <v>0</v>
      </c>
      <c r="M282" s="55" t="str">
        <f>IF(AND(D282&lt;&gt;'Investissement PEE'!AB285,Synthèse!H282&lt;&gt;'Investissement PEE'!AC285),"Les montants répartis ne correspondent pas aux montants de prime de partage de la valeur et d'abondement dans l'onglet 'Investissement PEE'",IF(D282&lt;&gt;'Investissement PEE'!AB285,"Le montant réparti en prime de partage de la valeur ne correspond pas au montant total de PPV indiqué dans l'onglet 'Investissement PEE'",IF(H282&lt;&gt;'Investissement PEE'!AC285,"Le montant réparti ne correspond pas au montant total d'abondement indiqué dans l'onglet 'PEE'","")))</f>
        <v/>
      </c>
      <c r="N282" s="82" t="str">
        <f>IF(AND(E282&lt;&gt;'Investissement PER'!AB285,Synthèse!I282&lt;&gt;'Investissement PER'!AC285),"Les montants répartis ne correspondent pas aux montants de prime de partage de la valeur et d'abondement dans l'onglet 'Investissement PER'",IF(E282&lt;&gt;'Investissement PER'!AB285,"Le montant réparti en prime de partage de la valeur ne correspond pas au montant total de PPV indiqué dans l'onglet 'Investissement PER'",IF(I282&lt;&gt;'Investissement PER'!AC285,"Le montant réparti ne correspond pas au montant total d'abondement indiqué dans l'onglet 'Investissement PER’","")))</f>
        <v/>
      </c>
    </row>
    <row r="283" spans="1:14" x14ac:dyDescent="0.25">
      <c r="A283" s="56">
        <f>'Investissement PEE'!D286</f>
        <v>0</v>
      </c>
      <c r="B283" s="29">
        <f>'Investissement PEE'!F286</f>
        <v>0</v>
      </c>
      <c r="C283" s="46">
        <f>'Investissement PEE'!H286</f>
        <v>0</v>
      </c>
      <c r="D283" s="54">
        <f>SUM('Investissement PEE'!AF286+'Investissement PEE'!AI286+'Investissement PEE'!AL286+'Investissement PEE'!AO286+'Investissement PEE'!AR286+'Investissement PEE'!AU286+'Investissement PEE'!AX286+'Investissement PEE'!BA286+'Investissement PEE'!BD286+'Investissement PEE'!BG286+'Investissement PEE'!BJ286+'Investissement PEE'!BM286)</f>
        <v>0</v>
      </c>
      <c r="E283" s="47">
        <f>SUM('Investissement PER'!AI286+'Investissement PER'!AL286+'Investissement PER'!AO286+'Investissement PER'!AR287+'Investissement PER'!AU286+'Investissement PER'!AX286+'Investissement PER'!BA286+'Investissement PER'!BD286+'Investissement PER'!BG286+'Investissement PER'!BJ286+'Investissement PER'!BM286+'Investissement PER'!BP286+'Investissement PER'!AF286)</f>
        <v>0</v>
      </c>
      <c r="F283" s="169">
        <f t="shared" si="12"/>
        <v>0</v>
      </c>
      <c r="H283" s="45">
        <f>'Investissement PEE'!AG286+'Investissement PEE'!AJ286+'Investissement PEE'!AM286+'Investissement PEE'!AP286+'Investissement PEE'!AS286+'Investissement PEE'!AV286+'Investissement PEE'!AY286+'Investissement PEE'!BB286+'Investissement PEE'!BE286+'Investissement PEE'!BH286+'Investissement PEE'!BK286+'Investissement PEE'!BN286</f>
        <v>0</v>
      </c>
      <c r="I283" s="48">
        <f>'Investissement PER'!BE286+'Investissement PER'!BB286+'Investissement PER'!AY286+'Investissement PER'!AV286+'Investissement PER'!AS287+'Investissement PER'!AP286+'Investissement PER'!AM286+'Investissement PER'!AJ286+'Investissement PER'!BH286+'Investissement PER'!BK286+'Investissement PER'!BN286+'Investissement PER'!BQ286+'Investissement PER'!AG286</f>
        <v>0</v>
      </c>
      <c r="J283" s="170">
        <f t="shared" si="13"/>
        <v>0</v>
      </c>
      <c r="L283" s="168">
        <f t="shared" si="14"/>
        <v>0</v>
      </c>
      <c r="M283" s="55" t="str">
        <f>IF(AND(D283&lt;&gt;'Investissement PEE'!AB286,Synthèse!H283&lt;&gt;'Investissement PEE'!AC286),"Les montants répartis ne correspondent pas aux montants de prime de partage de la valeur et d'abondement dans l'onglet 'Investissement PEE'",IF(D283&lt;&gt;'Investissement PEE'!AB286,"Le montant réparti en prime de partage de la valeur ne correspond pas au montant total de PPV indiqué dans l'onglet 'Investissement PEE'",IF(H283&lt;&gt;'Investissement PEE'!AC286,"Le montant réparti ne correspond pas au montant total d'abondement indiqué dans l'onglet 'PEE'","")))</f>
        <v/>
      </c>
      <c r="N283" s="82" t="str">
        <f>IF(AND(E283&lt;&gt;'Investissement PER'!AB286,Synthèse!I283&lt;&gt;'Investissement PER'!AC286),"Les montants répartis ne correspondent pas aux montants de prime de partage de la valeur et d'abondement dans l'onglet 'Investissement PER'",IF(E283&lt;&gt;'Investissement PER'!AB286,"Le montant réparti en prime de partage de la valeur ne correspond pas au montant total de PPV indiqué dans l'onglet 'Investissement PER'",IF(I283&lt;&gt;'Investissement PER'!AC286,"Le montant réparti ne correspond pas au montant total d'abondement indiqué dans l'onglet 'Investissement PER’","")))</f>
        <v/>
      </c>
    </row>
    <row r="284" spans="1:14" x14ac:dyDescent="0.25">
      <c r="A284" s="56">
        <f>'Investissement PEE'!D287</f>
        <v>0</v>
      </c>
      <c r="B284" s="29">
        <f>'Investissement PEE'!F287</f>
        <v>0</v>
      </c>
      <c r="C284" s="46">
        <f>'Investissement PEE'!H287</f>
        <v>0</v>
      </c>
      <c r="D284" s="54">
        <f>SUM('Investissement PEE'!AF287+'Investissement PEE'!AI287+'Investissement PEE'!AL287+'Investissement PEE'!AO287+'Investissement PEE'!AR287+'Investissement PEE'!AU287+'Investissement PEE'!AX287+'Investissement PEE'!BA287+'Investissement PEE'!BD287+'Investissement PEE'!BG287+'Investissement PEE'!BJ287+'Investissement PEE'!BM287)</f>
        <v>0</v>
      </c>
      <c r="E284" s="47">
        <f>SUM('Investissement PER'!AI287+'Investissement PER'!AL287+'Investissement PER'!AO287+'Investissement PER'!AR288+'Investissement PER'!AU287+'Investissement PER'!AX287+'Investissement PER'!BA287+'Investissement PER'!BD287+'Investissement PER'!BG287+'Investissement PER'!BJ287+'Investissement PER'!BM287+'Investissement PER'!BP287+'Investissement PER'!AF287)</f>
        <v>0</v>
      </c>
      <c r="F284" s="169">
        <f t="shared" si="12"/>
        <v>0</v>
      </c>
      <c r="H284" s="45">
        <f>'Investissement PEE'!AG287+'Investissement PEE'!AJ287+'Investissement PEE'!AM287+'Investissement PEE'!AP287+'Investissement PEE'!AS287+'Investissement PEE'!AV287+'Investissement PEE'!AY287+'Investissement PEE'!BB287+'Investissement PEE'!BE287+'Investissement PEE'!BH287+'Investissement PEE'!BK287+'Investissement PEE'!BN287</f>
        <v>0</v>
      </c>
      <c r="I284" s="48">
        <f>'Investissement PER'!BE287+'Investissement PER'!BB287+'Investissement PER'!AY287+'Investissement PER'!AV287+'Investissement PER'!AS288+'Investissement PER'!AP287+'Investissement PER'!AM287+'Investissement PER'!AJ287+'Investissement PER'!BH287+'Investissement PER'!BK287+'Investissement PER'!BN287+'Investissement PER'!BQ287+'Investissement PER'!AG287</f>
        <v>0</v>
      </c>
      <c r="J284" s="170">
        <f t="shared" si="13"/>
        <v>0</v>
      </c>
      <c r="L284" s="168">
        <f t="shared" si="14"/>
        <v>0</v>
      </c>
      <c r="M284" s="55" t="str">
        <f>IF(AND(D284&lt;&gt;'Investissement PEE'!AB287,Synthèse!H284&lt;&gt;'Investissement PEE'!AC287),"Les montants répartis ne correspondent pas aux montants de prime de partage de la valeur et d'abondement dans l'onglet 'Investissement PEE'",IF(D284&lt;&gt;'Investissement PEE'!AB287,"Le montant réparti en prime de partage de la valeur ne correspond pas au montant total de PPV indiqué dans l'onglet 'Investissement PEE'",IF(H284&lt;&gt;'Investissement PEE'!AC287,"Le montant réparti ne correspond pas au montant total d'abondement indiqué dans l'onglet 'PEE'","")))</f>
        <v/>
      </c>
      <c r="N284" s="82" t="str">
        <f>IF(AND(E284&lt;&gt;'Investissement PER'!AB287,Synthèse!I284&lt;&gt;'Investissement PER'!AC287),"Les montants répartis ne correspondent pas aux montants de prime de partage de la valeur et d'abondement dans l'onglet 'Investissement PER'",IF(E284&lt;&gt;'Investissement PER'!AB287,"Le montant réparti en prime de partage de la valeur ne correspond pas au montant total de PPV indiqué dans l'onglet 'Investissement PER'",IF(I284&lt;&gt;'Investissement PER'!AC287,"Le montant réparti ne correspond pas au montant total d'abondement indiqué dans l'onglet 'Investissement PER’","")))</f>
        <v/>
      </c>
    </row>
    <row r="285" spans="1:14" x14ac:dyDescent="0.25">
      <c r="A285" s="56">
        <f>'Investissement PEE'!D288</f>
        <v>0</v>
      </c>
      <c r="B285" s="29">
        <f>'Investissement PEE'!F288</f>
        <v>0</v>
      </c>
      <c r="C285" s="46">
        <f>'Investissement PEE'!H288</f>
        <v>0</v>
      </c>
      <c r="D285" s="54">
        <f>SUM('Investissement PEE'!AF288+'Investissement PEE'!AI288+'Investissement PEE'!AL288+'Investissement PEE'!AO288+'Investissement PEE'!AR288+'Investissement PEE'!AU288+'Investissement PEE'!AX288+'Investissement PEE'!BA288+'Investissement PEE'!BD288+'Investissement PEE'!BG288+'Investissement PEE'!BJ288+'Investissement PEE'!BM288)</f>
        <v>0</v>
      </c>
      <c r="E285" s="47">
        <f>SUM('Investissement PER'!AI288+'Investissement PER'!AL288+'Investissement PER'!AO288+'Investissement PER'!AR289+'Investissement PER'!AU288+'Investissement PER'!AX288+'Investissement PER'!BA288+'Investissement PER'!BD288+'Investissement PER'!BG288+'Investissement PER'!BJ288+'Investissement PER'!BM288+'Investissement PER'!BP288+'Investissement PER'!AF288)</f>
        <v>0</v>
      </c>
      <c r="F285" s="169">
        <f t="shared" si="12"/>
        <v>0</v>
      </c>
      <c r="H285" s="45">
        <f>'Investissement PEE'!AG288+'Investissement PEE'!AJ288+'Investissement PEE'!AM288+'Investissement PEE'!AP288+'Investissement PEE'!AS288+'Investissement PEE'!AV288+'Investissement PEE'!AY288+'Investissement PEE'!BB288+'Investissement PEE'!BE288+'Investissement PEE'!BH288+'Investissement PEE'!BK288+'Investissement PEE'!BN288</f>
        <v>0</v>
      </c>
      <c r="I285" s="48">
        <f>'Investissement PER'!BE288+'Investissement PER'!BB288+'Investissement PER'!AY288+'Investissement PER'!AV288+'Investissement PER'!AS289+'Investissement PER'!AP288+'Investissement PER'!AM288+'Investissement PER'!AJ288+'Investissement PER'!BH288+'Investissement PER'!BK288+'Investissement PER'!BN288+'Investissement PER'!BQ288+'Investissement PER'!AG288</f>
        <v>0</v>
      </c>
      <c r="J285" s="170">
        <f t="shared" si="13"/>
        <v>0</v>
      </c>
      <c r="L285" s="168">
        <f t="shared" si="14"/>
        <v>0</v>
      </c>
      <c r="M285" s="55" t="str">
        <f>IF(AND(D285&lt;&gt;'Investissement PEE'!AB288,Synthèse!H285&lt;&gt;'Investissement PEE'!AC288),"Les montants répartis ne correspondent pas aux montants de prime de partage de la valeur et d'abondement dans l'onglet 'Investissement PEE'",IF(D285&lt;&gt;'Investissement PEE'!AB288,"Le montant réparti en prime de partage de la valeur ne correspond pas au montant total de PPV indiqué dans l'onglet 'Investissement PEE'",IF(H285&lt;&gt;'Investissement PEE'!AC288,"Le montant réparti ne correspond pas au montant total d'abondement indiqué dans l'onglet 'PEE'","")))</f>
        <v/>
      </c>
      <c r="N285" s="82" t="str">
        <f>IF(AND(E285&lt;&gt;'Investissement PER'!AB288,Synthèse!I285&lt;&gt;'Investissement PER'!AC288),"Les montants répartis ne correspondent pas aux montants de prime de partage de la valeur et d'abondement dans l'onglet 'Investissement PER'",IF(E285&lt;&gt;'Investissement PER'!AB288,"Le montant réparti en prime de partage de la valeur ne correspond pas au montant total de PPV indiqué dans l'onglet 'Investissement PER'",IF(I285&lt;&gt;'Investissement PER'!AC288,"Le montant réparti ne correspond pas au montant total d'abondement indiqué dans l'onglet 'Investissement PER’","")))</f>
        <v/>
      </c>
    </row>
    <row r="286" spans="1:14" x14ac:dyDescent="0.25">
      <c r="A286" s="56">
        <f>'Investissement PEE'!D289</f>
        <v>0</v>
      </c>
      <c r="B286" s="29">
        <f>'Investissement PEE'!F289</f>
        <v>0</v>
      </c>
      <c r="C286" s="46">
        <f>'Investissement PEE'!H289</f>
        <v>0</v>
      </c>
      <c r="D286" s="54">
        <f>SUM('Investissement PEE'!AF289+'Investissement PEE'!AI289+'Investissement PEE'!AL289+'Investissement PEE'!AO289+'Investissement PEE'!AR289+'Investissement PEE'!AU289+'Investissement PEE'!AX289+'Investissement PEE'!BA289+'Investissement PEE'!BD289+'Investissement PEE'!BG289+'Investissement PEE'!BJ289+'Investissement PEE'!BM289)</f>
        <v>0</v>
      </c>
      <c r="E286" s="47">
        <f>SUM('Investissement PER'!AI289+'Investissement PER'!AL289+'Investissement PER'!AO289+'Investissement PER'!AR290+'Investissement PER'!AU289+'Investissement PER'!AX289+'Investissement PER'!BA289+'Investissement PER'!BD289+'Investissement PER'!BG289+'Investissement PER'!BJ289+'Investissement PER'!BM289+'Investissement PER'!BP289+'Investissement PER'!AF289)</f>
        <v>0</v>
      </c>
      <c r="F286" s="169">
        <f t="shared" si="12"/>
        <v>0</v>
      </c>
      <c r="H286" s="45">
        <f>'Investissement PEE'!AG289+'Investissement PEE'!AJ289+'Investissement PEE'!AM289+'Investissement PEE'!AP289+'Investissement PEE'!AS289+'Investissement PEE'!AV289+'Investissement PEE'!AY289+'Investissement PEE'!BB289+'Investissement PEE'!BE289+'Investissement PEE'!BH289+'Investissement PEE'!BK289+'Investissement PEE'!BN289</f>
        <v>0</v>
      </c>
      <c r="I286" s="48">
        <f>'Investissement PER'!BE289+'Investissement PER'!BB289+'Investissement PER'!AY289+'Investissement PER'!AV289+'Investissement PER'!AS290+'Investissement PER'!AP289+'Investissement PER'!AM289+'Investissement PER'!AJ289+'Investissement PER'!BH289+'Investissement PER'!BK289+'Investissement PER'!BN289+'Investissement PER'!BQ289+'Investissement PER'!AG289</f>
        <v>0</v>
      </c>
      <c r="J286" s="170">
        <f t="shared" si="13"/>
        <v>0</v>
      </c>
      <c r="L286" s="168">
        <f t="shared" si="14"/>
        <v>0</v>
      </c>
      <c r="M286" s="55" t="str">
        <f>IF(AND(D286&lt;&gt;'Investissement PEE'!AB289,Synthèse!H286&lt;&gt;'Investissement PEE'!AC289),"Les montants répartis ne correspondent pas aux montants de prime de partage de la valeur et d'abondement dans l'onglet 'Investissement PEE'",IF(D286&lt;&gt;'Investissement PEE'!AB289,"Le montant réparti en prime de partage de la valeur ne correspond pas au montant total de PPV indiqué dans l'onglet 'Investissement PEE'",IF(H286&lt;&gt;'Investissement PEE'!AC289,"Le montant réparti ne correspond pas au montant total d'abondement indiqué dans l'onglet 'PEE'","")))</f>
        <v/>
      </c>
      <c r="N286" s="82" t="str">
        <f>IF(AND(E286&lt;&gt;'Investissement PER'!AB289,Synthèse!I286&lt;&gt;'Investissement PER'!AC289),"Les montants répartis ne correspondent pas aux montants de prime de partage de la valeur et d'abondement dans l'onglet 'Investissement PER'",IF(E286&lt;&gt;'Investissement PER'!AB289,"Le montant réparti en prime de partage de la valeur ne correspond pas au montant total de PPV indiqué dans l'onglet 'Investissement PER'",IF(I286&lt;&gt;'Investissement PER'!AC289,"Le montant réparti ne correspond pas au montant total d'abondement indiqué dans l'onglet 'Investissement PER’","")))</f>
        <v/>
      </c>
    </row>
    <row r="287" spans="1:14" x14ac:dyDescent="0.25">
      <c r="A287" s="56">
        <f>'Investissement PEE'!D290</f>
        <v>0</v>
      </c>
      <c r="B287" s="29">
        <f>'Investissement PEE'!F290</f>
        <v>0</v>
      </c>
      <c r="C287" s="46">
        <f>'Investissement PEE'!H290</f>
        <v>0</v>
      </c>
      <c r="D287" s="54">
        <f>SUM('Investissement PEE'!AF290+'Investissement PEE'!AI290+'Investissement PEE'!AL290+'Investissement PEE'!AO290+'Investissement PEE'!AR290+'Investissement PEE'!AU290+'Investissement PEE'!AX290+'Investissement PEE'!BA290+'Investissement PEE'!BD290+'Investissement PEE'!BG290+'Investissement PEE'!BJ290+'Investissement PEE'!BM290)</f>
        <v>0</v>
      </c>
      <c r="E287" s="47">
        <f>SUM('Investissement PER'!AI290+'Investissement PER'!AL290+'Investissement PER'!AO290+'Investissement PER'!AR291+'Investissement PER'!AU290+'Investissement PER'!AX290+'Investissement PER'!BA290+'Investissement PER'!BD290+'Investissement PER'!BG290+'Investissement PER'!BJ290+'Investissement PER'!BM290+'Investissement PER'!BP290+'Investissement PER'!AF290)</f>
        <v>0</v>
      </c>
      <c r="F287" s="169">
        <f t="shared" si="12"/>
        <v>0</v>
      </c>
      <c r="H287" s="45">
        <f>'Investissement PEE'!AG290+'Investissement PEE'!AJ290+'Investissement PEE'!AM290+'Investissement PEE'!AP290+'Investissement PEE'!AS290+'Investissement PEE'!AV290+'Investissement PEE'!AY290+'Investissement PEE'!BB290+'Investissement PEE'!BE290+'Investissement PEE'!BH290+'Investissement PEE'!BK290+'Investissement PEE'!BN290</f>
        <v>0</v>
      </c>
      <c r="I287" s="48">
        <f>'Investissement PER'!BE290+'Investissement PER'!BB290+'Investissement PER'!AY290+'Investissement PER'!AV290+'Investissement PER'!AS291+'Investissement PER'!AP290+'Investissement PER'!AM290+'Investissement PER'!AJ290+'Investissement PER'!BH290+'Investissement PER'!BK290+'Investissement PER'!BN290+'Investissement PER'!BQ290+'Investissement PER'!AG290</f>
        <v>0</v>
      </c>
      <c r="J287" s="170">
        <f t="shared" si="13"/>
        <v>0</v>
      </c>
      <c r="L287" s="168">
        <f t="shared" si="14"/>
        <v>0</v>
      </c>
      <c r="M287" s="55" t="str">
        <f>IF(AND(D287&lt;&gt;'Investissement PEE'!AB290,Synthèse!H287&lt;&gt;'Investissement PEE'!AC290),"Les montants répartis ne correspondent pas aux montants de prime de partage de la valeur et d'abondement dans l'onglet 'Investissement PEE'",IF(D287&lt;&gt;'Investissement PEE'!AB290,"Le montant réparti en prime de partage de la valeur ne correspond pas au montant total de PPV indiqué dans l'onglet 'Investissement PEE'",IF(H287&lt;&gt;'Investissement PEE'!AC290,"Le montant réparti ne correspond pas au montant total d'abondement indiqué dans l'onglet 'PEE'","")))</f>
        <v/>
      </c>
      <c r="N287" s="82" t="str">
        <f>IF(AND(E287&lt;&gt;'Investissement PER'!AB290,Synthèse!I287&lt;&gt;'Investissement PER'!AC290),"Les montants répartis ne correspondent pas aux montants de prime de partage de la valeur et d'abondement dans l'onglet 'Investissement PER'",IF(E287&lt;&gt;'Investissement PER'!AB290,"Le montant réparti en prime de partage de la valeur ne correspond pas au montant total de PPV indiqué dans l'onglet 'Investissement PER'",IF(I287&lt;&gt;'Investissement PER'!AC290,"Le montant réparti ne correspond pas au montant total d'abondement indiqué dans l'onglet 'Investissement PER’","")))</f>
        <v/>
      </c>
    </row>
    <row r="288" spans="1:14" x14ac:dyDescent="0.25">
      <c r="A288" s="56">
        <f>'Investissement PEE'!D291</f>
        <v>0</v>
      </c>
      <c r="B288" s="29">
        <f>'Investissement PEE'!F291</f>
        <v>0</v>
      </c>
      <c r="C288" s="46">
        <f>'Investissement PEE'!H291</f>
        <v>0</v>
      </c>
      <c r="D288" s="54">
        <f>SUM('Investissement PEE'!AF291+'Investissement PEE'!AI291+'Investissement PEE'!AL291+'Investissement PEE'!AO291+'Investissement PEE'!AR291+'Investissement PEE'!AU291+'Investissement PEE'!AX291+'Investissement PEE'!BA291+'Investissement PEE'!BD291+'Investissement PEE'!BG291+'Investissement PEE'!BJ291+'Investissement PEE'!BM291)</f>
        <v>0</v>
      </c>
      <c r="E288" s="47">
        <f>SUM('Investissement PER'!AI291+'Investissement PER'!AL291+'Investissement PER'!AO291+'Investissement PER'!AR292+'Investissement PER'!AU291+'Investissement PER'!AX291+'Investissement PER'!BA291+'Investissement PER'!BD291+'Investissement PER'!BG291+'Investissement PER'!BJ291+'Investissement PER'!BM291+'Investissement PER'!BP291+'Investissement PER'!AF291)</f>
        <v>0</v>
      </c>
      <c r="F288" s="169">
        <f t="shared" si="12"/>
        <v>0</v>
      </c>
      <c r="H288" s="45">
        <f>'Investissement PEE'!AG291+'Investissement PEE'!AJ291+'Investissement PEE'!AM291+'Investissement PEE'!AP291+'Investissement PEE'!AS291+'Investissement PEE'!AV291+'Investissement PEE'!AY291+'Investissement PEE'!BB291+'Investissement PEE'!BE291+'Investissement PEE'!BH291+'Investissement PEE'!BK291+'Investissement PEE'!BN291</f>
        <v>0</v>
      </c>
      <c r="I288" s="48">
        <f>'Investissement PER'!BE291+'Investissement PER'!BB291+'Investissement PER'!AY291+'Investissement PER'!AV291+'Investissement PER'!AS292+'Investissement PER'!AP291+'Investissement PER'!AM291+'Investissement PER'!AJ291+'Investissement PER'!BH291+'Investissement PER'!BK291+'Investissement PER'!BN291+'Investissement PER'!BQ291+'Investissement PER'!AG291</f>
        <v>0</v>
      </c>
      <c r="J288" s="170">
        <f t="shared" si="13"/>
        <v>0</v>
      </c>
      <c r="L288" s="168">
        <f t="shared" si="14"/>
        <v>0</v>
      </c>
      <c r="M288" s="55" t="str">
        <f>IF(AND(D288&lt;&gt;'Investissement PEE'!AB291,Synthèse!H288&lt;&gt;'Investissement PEE'!AC291),"Les montants répartis ne correspondent pas aux montants de prime de partage de la valeur et d'abondement dans l'onglet 'Investissement PEE'",IF(D288&lt;&gt;'Investissement PEE'!AB291,"Le montant réparti en prime de partage de la valeur ne correspond pas au montant total de PPV indiqué dans l'onglet 'Investissement PEE'",IF(H288&lt;&gt;'Investissement PEE'!AC291,"Le montant réparti ne correspond pas au montant total d'abondement indiqué dans l'onglet 'PEE'","")))</f>
        <v/>
      </c>
      <c r="N288" s="82" t="str">
        <f>IF(AND(E288&lt;&gt;'Investissement PER'!AB291,Synthèse!I288&lt;&gt;'Investissement PER'!AC291),"Les montants répartis ne correspondent pas aux montants de prime de partage de la valeur et d'abondement dans l'onglet 'Investissement PER'",IF(E288&lt;&gt;'Investissement PER'!AB291,"Le montant réparti en prime de partage de la valeur ne correspond pas au montant total de PPV indiqué dans l'onglet 'Investissement PER'",IF(I288&lt;&gt;'Investissement PER'!AC291,"Le montant réparti ne correspond pas au montant total d'abondement indiqué dans l'onglet 'Investissement PER’","")))</f>
        <v/>
      </c>
    </row>
    <row r="289" spans="1:14" x14ac:dyDescent="0.25">
      <c r="A289" s="56">
        <f>'Investissement PEE'!D292</f>
        <v>0</v>
      </c>
      <c r="B289" s="29">
        <f>'Investissement PEE'!F292</f>
        <v>0</v>
      </c>
      <c r="C289" s="46">
        <f>'Investissement PEE'!H292</f>
        <v>0</v>
      </c>
      <c r="D289" s="54">
        <f>SUM('Investissement PEE'!AF292+'Investissement PEE'!AI292+'Investissement PEE'!AL292+'Investissement PEE'!AO292+'Investissement PEE'!AR292+'Investissement PEE'!AU292+'Investissement PEE'!AX292+'Investissement PEE'!BA292+'Investissement PEE'!BD292+'Investissement PEE'!BG292+'Investissement PEE'!BJ292+'Investissement PEE'!BM292)</f>
        <v>0</v>
      </c>
      <c r="E289" s="47">
        <f>SUM('Investissement PER'!AI292+'Investissement PER'!AL292+'Investissement PER'!AO292+'Investissement PER'!AR293+'Investissement PER'!AU292+'Investissement PER'!AX292+'Investissement PER'!BA292+'Investissement PER'!BD292+'Investissement PER'!BG292+'Investissement PER'!BJ292+'Investissement PER'!BM292+'Investissement PER'!BP292+'Investissement PER'!AF292)</f>
        <v>0</v>
      </c>
      <c r="F289" s="169">
        <f t="shared" si="12"/>
        <v>0</v>
      </c>
      <c r="H289" s="45">
        <f>'Investissement PEE'!AG292+'Investissement PEE'!AJ292+'Investissement PEE'!AM292+'Investissement PEE'!AP292+'Investissement PEE'!AS292+'Investissement PEE'!AV292+'Investissement PEE'!AY292+'Investissement PEE'!BB292+'Investissement PEE'!BE292+'Investissement PEE'!BH292+'Investissement PEE'!BK292+'Investissement PEE'!BN292</f>
        <v>0</v>
      </c>
      <c r="I289" s="48">
        <f>'Investissement PER'!BE292+'Investissement PER'!BB292+'Investissement PER'!AY292+'Investissement PER'!AV292+'Investissement PER'!AS293+'Investissement PER'!AP292+'Investissement PER'!AM292+'Investissement PER'!AJ292+'Investissement PER'!BH292+'Investissement PER'!BK292+'Investissement PER'!BN292+'Investissement PER'!BQ292+'Investissement PER'!AG292</f>
        <v>0</v>
      </c>
      <c r="J289" s="170">
        <f t="shared" si="13"/>
        <v>0</v>
      </c>
      <c r="L289" s="168">
        <f t="shared" si="14"/>
        <v>0</v>
      </c>
      <c r="M289" s="55" t="str">
        <f>IF(AND(D289&lt;&gt;'Investissement PEE'!AB292,Synthèse!H289&lt;&gt;'Investissement PEE'!AC292),"Les montants répartis ne correspondent pas aux montants de prime de partage de la valeur et d'abondement dans l'onglet 'Investissement PEE'",IF(D289&lt;&gt;'Investissement PEE'!AB292,"Le montant réparti en prime de partage de la valeur ne correspond pas au montant total de PPV indiqué dans l'onglet 'Investissement PEE'",IF(H289&lt;&gt;'Investissement PEE'!AC292,"Le montant réparti ne correspond pas au montant total d'abondement indiqué dans l'onglet 'PEE'","")))</f>
        <v/>
      </c>
      <c r="N289" s="82" t="str">
        <f>IF(AND(E289&lt;&gt;'Investissement PER'!AB292,Synthèse!I289&lt;&gt;'Investissement PER'!AC292),"Les montants répartis ne correspondent pas aux montants de prime de partage de la valeur et d'abondement dans l'onglet 'Investissement PER'",IF(E289&lt;&gt;'Investissement PER'!AB292,"Le montant réparti en prime de partage de la valeur ne correspond pas au montant total de PPV indiqué dans l'onglet 'Investissement PER'",IF(I289&lt;&gt;'Investissement PER'!AC292,"Le montant réparti ne correspond pas au montant total d'abondement indiqué dans l'onglet 'Investissement PER’","")))</f>
        <v/>
      </c>
    </row>
    <row r="290" spans="1:14" x14ac:dyDescent="0.25">
      <c r="A290" s="56">
        <f>'Investissement PEE'!D293</f>
        <v>0</v>
      </c>
      <c r="B290" s="29">
        <f>'Investissement PEE'!F293</f>
        <v>0</v>
      </c>
      <c r="C290" s="46">
        <f>'Investissement PEE'!H293</f>
        <v>0</v>
      </c>
      <c r="D290" s="54">
        <f>SUM('Investissement PEE'!AF293+'Investissement PEE'!AI293+'Investissement PEE'!AL293+'Investissement PEE'!AO293+'Investissement PEE'!AR293+'Investissement PEE'!AU293+'Investissement PEE'!AX293+'Investissement PEE'!BA293+'Investissement PEE'!BD293+'Investissement PEE'!BG293+'Investissement PEE'!BJ293+'Investissement PEE'!BM293)</f>
        <v>0</v>
      </c>
      <c r="E290" s="47">
        <f>SUM('Investissement PER'!AI293+'Investissement PER'!AL293+'Investissement PER'!AO293+'Investissement PER'!AR294+'Investissement PER'!AU293+'Investissement PER'!AX293+'Investissement PER'!BA293+'Investissement PER'!BD293+'Investissement PER'!BG293+'Investissement PER'!BJ293+'Investissement PER'!BM293+'Investissement PER'!BP293+'Investissement PER'!AF293)</f>
        <v>0</v>
      </c>
      <c r="F290" s="169">
        <f t="shared" si="12"/>
        <v>0</v>
      </c>
      <c r="H290" s="45">
        <f>'Investissement PEE'!AG293+'Investissement PEE'!AJ293+'Investissement PEE'!AM293+'Investissement PEE'!AP293+'Investissement PEE'!AS293+'Investissement PEE'!AV293+'Investissement PEE'!AY293+'Investissement PEE'!BB293+'Investissement PEE'!BE293+'Investissement PEE'!BH293+'Investissement PEE'!BK293+'Investissement PEE'!BN293</f>
        <v>0</v>
      </c>
      <c r="I290" s="48">
        <f>'Investissement PER'!BE293+'Investissement PER'!BB293+'Investissement PER'!AY293+'Investissement PER'!AV293+'Investissement PER'!AS294+'Investissement PER'!AP293+'Investissement PER'!AM293+'Investissement PER'!AJ293+'Investissement PER'!BH293+'Investissement PER'!BK293+'Investissement PER'!BN293+'Investissement PER'!BQ293+'Investissement PER'!AG293</f>
        <v>0</v>
      </c>
      <c r="J290" s="170">
        <f t="shared" si="13"/>
        <v>0</v>
      </c>
      <c r="L290" s="168">
        <f t="shared" si="14"/>
        <v>0</v>
      </c>
      <c r="M290" s="55" t="str">
        <f>IF(AND(D290&lt;&gt;'Investissement PEE'!AB293,Synthèse!H290&lt;&gt;'Investissement PEE'!AC293),"Les montants répartis ne correspondent pas aux montants de prime de partage de la valeur et d'abondement dans l'onglet 'Investissement PEE'",IF(D290&lt;&gt;'Investissement PEE'!AB293,"Le montant réparti en prime de partage de la valeur ne correspond pas au montant total de PPV indiqué dans l'onglet 'Investissement PEE'",IF(H290&lt;&gt;'Investissement PEE'!AC293,"Le montant réparti ne correspond pas au montant total d'abondement indiqué dans l'onglet 'PEE'","")))</f>
        <v/>
      </c>
      <c r="N290" s="82" t="str">
        <f>IF(AND(E290&lt;&gt;'Investissement PER'!AB293,Synthèse!I290&lt;&gt;'Investissement PER'!AC293),"Les montants répartis ne correspondent pas aux montants de prime de partage de la valeur et d'abondement dans l'onglet 'Investissement PER'",IF(E290&lt;&gt;'Investissement PER'!AB293,"Le montant réparti en prime de partage de la valeur ne correspond pas au montant total de PPV indiqué dans l'onglet 'Investissement PER'",IF(I290&lt;&gt;'Investissement PER'!AC293,"Le montant réparti ne correspond pas au montant total d'abondement indiqué dans l'onglet 'Investissement PER’","")))</f>
        <v/>
      </c>
    </row>
    <row r="291" spans="1:14" x14ac:dyDescent="0.25">
      <c r="A291" s="56">
        <f>'Investissement PEE'!D294</f>
        <v>0</v>
      </c>
      <c r="B291" s="29">
        <f>'Investissement PEE'!F294</f>
        <v>0</v>
      </c>
      <c r="C291" s="46">
        <f>'Investissement PEE'!H294</f>
        <v>0</v>
      </c>
      <c r="D291" s="54">
        <f>SUM('Investissement PEE'!AF294+'Investissement PEE'!AI294+'Investissement PEE'!AL294+'Investissement PEE'!AO294+'Investissement PEE'!AR294+'Investissement PEE'!AU294+'Investissement PEE'!AX294+'Investissement PEE'!BA294+'Investissement PEE'!BD294+'Investissement PEE'!BG294+'Investissement PEE'!BJ294+'Investissement PEE'!BM294)</f>
        <v>0</v>
      </c>
      <c r="E291" s="47">
        <f>SUM('Investissement PER'!AI294+'Investissement PER'!AL294+'Investissement PER'!AO294+'Investissement PER'!AR295+'Investissement PER'!AU294+'Investissement PER'!AX294+'Investissement PER'!BA294+'Investissement PER'!BD294+'Investissement PER'!BG294+'Investissement PER'!BJ294+'Investissement PER'!BM294+'Investissement PER'!BP294+'Investissement PER'!AF294)</f>
        <v>0</v>
      </c>
      <c r="F291" s="169">
        <f t="shared" si="12"/>
        <v>0</v>
      </c>
      <c r="H291" s="45">
        <f>'Investissement PEE'!AG294+'Investissement PEE'!AJ294+'Investissement PEE'!AM294+'Investissement PEE'!AP294+'Investissement PEE'!AS294+'Investissement PEE'!AV294+'Investissement PEE'!AY294+'Investissement PEE'!BB294+'Investissement PEE'!BE294+'Investissement PEE'!BH294+'Investissement PEE'!BK294+'Investissement PEE'!BN294</f>
        <v>0</v>
      </c>
      <c r="I291" s="48">
        <f>'Investissement PER'!BE294+'Investissement PER'!BB294+'Investissement PER'!AY294+'Investissement PER'!AV294+'Investissement PER'!AS295+'Investissement PER'!AP294+'Investissement PER'!AM294+'Investissement PER'!AJ294+'Investissement PER'!BH294+'Investissement PER'!BK294+'Investissement PER'!BN294+'Investissement PER'!BQ294+'Investissement PER'!AG294</f>
        <v>0</v>
      </c>
      <c r="J291" s="170">
        <f t="shared" si="13"/>
        <v>0</v>
      </c>
      <c r="L291" s="168">
        <f t="shared" si="14"/>
        <v>0</v>
      </c>
      <c r="M291" s="55" t="str">
        <f>IF(AND(D291&lt;&gt;'Investissement PEE'!AB294,Synthèse!H291&lt;&gt;'Investissement PEE'!AC294),"Les montants répartis ne correspondent pas aux montants de prime de partage de la valeur et d'abondement dans l'onglet 'Investissement PEE'",IF(D291&lt;&gt;'Investissement PEE'!AB294,"Le montant réparti en prime de partage de la valeur ne correspond pas au montant total de PPV indiqué dans l'onglet 'Investissement PEE'",IF(H291&lt;&gt;'Investissement PEE'!AC294,"Le montant réparti ne correspond pas au montant total d'abondement indiqué dans l'onglet 'PEE'","")))</f>
        <v/>
      </c>
      <c r="N291" s="82" t="str">
        <f>IF(AND(E291&lt;&gt;'Investissement PER'!AB294,Synthèse!I291&lt;&gt;'Investissement PER'!AC294),"Les montants répartis ne correspondent pas aux montants de prime de partage de la valeur et d'abondement dans l'onglet 'Investissement PER'",IF(E291&lt;&gt;'Investissement PER'!AB294,"Le montant réparti en prime de partage de la valeur ne correspond pas au montant total de PPV indiqué dans l'onglet 'Investissement PER'",IF(I291&lt;&gt;'Investissement PER'!AC294,"Le montant réparti ne correspond pas au montant total d'abondement indiqué dans l'onglet 'Investissement PER’","")))</f>
        <v/>
      </c>
    </row>
    <row r="292" spans="1:14" x14ac:dyDescent="0.25">
      <c r="A292" s="56">
        <f>'Investissement PEE'!D295</f>
        <v>0</v>
      </c>
      <c r="B292" s="29">
        <f>'Investissement PEE'!F295</f>
        <v>0</v>
      </c>
      <c r="C292" s="46">
        <f>'Investissement PEE'!H295</f>
        <v>0</v>
      </c>
      <c r="D292" s="54">
        <f>SUM('Investissement PEE'!AF295+'Investissement PEE'!AI295+'Investissement PEE'!AL295+'Investissement PEE'!AO295+'Investissement PEE'!AR295+'Investissement PEE'!AU295+'Investissement PEE'!AX295+'Investissement PEE'!BA295+'Investissement PEE'!BD295+'Investissement PEE'!BG295+'Investissement PEE'!BJ295+'Investissement PEE'!BM295)</f>
        <v>0</v>
      </c>
      <c r="E292" s="47">
        <f>SUM('Investissement PER'!AI295+'Investissement PER'!AL295+'Investissement PER'!AO295+'Investissement PER'!AR296+'Investissement PER'!AU295+'Investissement PER'!AX295+'Investissement PER'!BA295+'Investissement PER'!BD295+'Investissement PER'!BG295+'Investissement PER'!BJ295+'Investissement PER'!BM295+'Investissement PER'!BP295+'Investissement PER'!AF295)</f>
        <v>0</v>
      </c>
      <c r="F292" s="169">
        <f t="shared" si="12"/>
        <v>0</v>
      </c>
      <c r="H292" s="45">
        <f>'Investissement PEE'!AG295+'Investissement PEE'!AJ295+'Investissement PEE'!AM295+'Investissement PEE'!AP295+'Investissement PEE'!AS295+'Investissement PEE'!AV295+'Investissement PEE'!AY295+'Investissement PEE'!BB295+'Investissement PEE'!BE295+'Investissement PEE'!BH295+'Investissement PEE'!BK295+'Investissement PEE'!BN295</f>
        <v>0</v>
      </c>
      <c r="I292" s="48">
        <f>'Investissement PER'!BE295+'Investissement PER'!BB295+'Investissement PER'!AY295+'Investissement PER'!AV295+'Investissement PER'!AS296+'Investissement PER'!AP295+'Investissement PER'!AM295+'Investissement PER'!AJ295+'Investissement PER'!BH295+'Investissement PER'!BK295+'Investissement PER'!BN295+'Investissement PER'!BQ295+'Investissement PER'!AG295</f>
        <v>0</v>
      </c>
      <c r="J292" s="170">
        <f t="shared" si="13"/>
        <v>0</v>
      </c>
      <c r="L292" s="168">
        <f t="shared" si="14"/>
        <v>0</v>
      </c>
      <c r="M292" s="55" t="str">
        <f>IF(AND(D292&lt;&gt;'Investissement PEE'!AB295,Synthèse!H292&lt;&gt;'Investissement PEE'!AC295),"Les montants répartis ne correspondent pas aux montants de prime de partage de la valeur et d'abondement dans l'onglet 'Investissement PEE'",IF(D292&lt;&gt;'Investissement PEE'!AB295,"Le montant réparti en prime de partage de la valeur ne correspond pas au montant total de PPV indiqué dans l'onglet 'Investissement PEE'",IF(H292&lt;&gt;'Investissement PEE'!AC295,"Le montant réparti ne correspond pas au montant total d'abondement indiqué dans l'onglet 'PEE'","")))</f>
        <v/>
      </c>
      <c r="N292" s="82" t="str">
        <f>IF(AND(E292&lt;&gt;'Investissement PER'!AB295,Synthèse!I292&lt;&gt;'Investissement PER'!AC295),"Les montants répartis ne correspondent pas aux montants de prime de partage de la valeur et d'abondement dans l'onglet 'Investissement PER'",IF(E292&lt;&gt;'Investissement PER'!AB295,"Le montant réparti en prime de partage de la valeur ne correspond pas au montant total de PPV indiqué dans l'onglet 'Investissement PER'",IF(I292&lt;&gt;'Investissement PER'!AC295,"Le montant réparti ne correspond pas au montant total d'abondement indiqué dans l'onglet 'Investissement PER’","")))</f>
        <v/>
      </c>
    </row>
    <row r="293" spans="1:14" x14ac:dyDescent="0.25">
      <c r="A293" s="56">
        <f>'Investissement PEE'!D296</f>
        <v>0</v>
      </c>
      <c r="B293" s="29">
        <f>'Investissement PEE'!F296</f>
        <v>0</v>
      </c>
      <c r="C293" s="46">
        <f>'Investissement PEE'!H296</f>
        <v>0</v>
      </c>
      <c r="D293" s="54">
        <f>SUM('Investissement PEE'!AF296+'Investissement PEE'!AI296+'Investissement PEE'!AL296+'Investissement PEE'!AO296+'Investissement PEE'!AR296+'Investissement PEE'!AU296+'Investissement PEE'!AX296+'Investissement PEE'!BA296+'Investissement PEE'!BD296+'Investissement PEE'!BG296+'Investissement PEE'!BJ296+'Investissement PEE'!BM296)</f>
        <v>0</v>
      </c>
      <c r="E293" s="47">
        <f>SUM('Investissement PER'!AI296+'Investissement PER'!AL296+'Investissement PER'!AO296+'Investissement PER'!AR297+'Investissement PER'!AU296+'Investissement PER'!AX296+'Investissement PER'!BA296+'Investissement PER'!BD296+'Investissement PER'!BG296+'Investissement PER'!BJ296+'Investissement PER'!BM296+'Investissement PER'!BP296+'Investissement PER'!AF296)</f>
        <v>0</v>
      </c>
      <c r="F293" s="169">
        <f t="shared" si="12"/>
        <v>0</v>
      </c>
      <c r="H293" s="45">
        <f>'Investissement PEE'!AG296+'Investissement PEE'!AJ296+'Investissement PEE'!AM296+'Investissement PEE'!AP296+'Investissement PEE'!AS296+'Investissement PEE'!AV296+'Investissement PEE'!AY296+'Investissement PEE'!BB296+'Investissement PEE'!BE296+'Investissement PEE'!BH296+'Investissement PEE'!BK296+'Investissement PEE'!BN296</f>
        <v>0</v>
      </c>
      <c r="I293" s="48">
        <f>'Investissement PER'!BE296+'Investissement PER'!BB296+'Investissement PER'!AY296+'Investissement PER'!AV296+'Investissement PER'!AS297+'Investissement PER'!AP296+'Investissement PER'!AM296+'Investissement PER'!AJ296+'Investissement PER'!BH296+'Investissement PER'!BK296+'Investissement PER'!BN296+'Investissement PER'!BQ296+'Investissement PER'!AG296</f>
        <v>0</v>
      </c>
      <c r="J293" s="170">
        <f t="shared" si="13"/>
        <v>0</v>
      </c>
      <c r="L293" s="168">
        <f t="shared" si="14"/>
        <v>0</v>
      </c>
      <c r="M293" s="55" t="str">
        <f>IF(AND(D293&lt;&gt;'Investissement PEE'!AB296,Synthèse!H293&lt;&gt;'Investissement PEE'!AC296),"Les montants répartis ne correspondent pas aux montants de prime de partage de la valeur et d'abondement dans l'onglet 'Investissement PEE'",IF(D293&lt;&gt;'Investissement PEE'!AB296,"Le montant réparti en prime de partage de la valeur ne correspond pas au montant total de PPV indiqué dans l'onglet 'Investissement PEE'",IF(H293&lt;&gt;'Investissement PEE'!AC296,"Le montant réparti ne correspond pas au montant total d'abondement indiqué dans l'onglet 'PEE'","")))</f>
        <v/>
      </c>
      <c r="N293" s="82" t="str">
        <f>IF(AND(E293&lt;&gt;'Investissement PER'!AB296,Synthèse!I293&lt;&gt;'Investissement PER'!AC296),"Les montants répartis ne correspondent pas aux montants de prime de partage de la valeur et d'abondement dans l'onglet 'Investissement PER'",IF(E293&lt;&gt;'Investissement PER'!AB296,"Le montant réparti en prime de partage de la valeur ne correspond pas au montant total de PPV indiqué dans l'onglet 'Investissement PER'",IF(I293&lt;&gt;'Investissement PER'!AC296,"Le montant réparti ne correspond pas au montant total d'abondement indiqué dans l'onglet 'Investissement PER’","")))</f>
        <v/>
      </c>
    </row>
    <row r="294" spans="1:14" x14ac:dyDescent="0.25">
      <c r="A294" s="56">
        <f>'Investissement PEE'!D297</f>
        <v>0</v>
      </c>
      <c r="B294" s="29">
        <f>'Investissement PEE'!F297</f>
        <v>0</v>
      </c>
      <c r="C294" s="46">
        <f>'Investissement PEE'!H297</f>
        <v>0</v>
      </c>
      <c r="D294" s="54">
        <f>SUM('Investissement PEE'!AF297+'Investissement PEE'!AI297+'Investissement PEE'!AL297+'Investissement PEE'!AO297+'Investissement PEE'!AR297+'Investissement PEE'!AU297+'Investissement PEE'!AX297+'Investissement PEE'!BA297+'Investissement PEE'!BD297+'Investissement PEE'!BG297+'Investissement PEE'!BJ297+'Investissement PEE'!BM297)</f>
        <v>0</v>
      </c>
      <c r="E294" s="47">
        <f>SUM('Investissement PER'!AI297+'Investissement PER'!AL297+'Investissement PER'!AO297+'Investissement PER'!AR298+'Investissement PER'!AU297+'Investissement PER'!AX297+'Investissement PER'!BA297+'Investissement PER'!BD297+'Investissement PER'!BG297+'Investissement PER'!BJ297+'Investissement PER'!BM297+'Investissement PER'!BP297+'Investissement PER'!AF297)</f>
        <v>0</v>
      </c>
      <c r="F294" s="169">
        <f t="shared" ref="F294:F357" si="15">D294+E294</f>
        <v>0</v>
      </c>
      <c r="H294" s="45">
        <f>'Investissement PEE'!AG297+'Investissement PEE'!AJ297+'Investissement PEE'!AM297+'Investissement PEE'!AP297+'Investissement PEE'!AS297+'Investissement PEE'!AV297+'Investissement PEE'!AY297+'Investissement PEE'!BB297+'Investissement PEE'!BE297+'Investissement PEE'!BH297+'Investissement PEE'!BK297+'Investissement PEE'!BN297</f>
        <v>0</v>
      </c>
      <c r="I294" s="48">
        <f>'Investissement PER'!BE297+'Investissement PER'!BB297+'Investissement PER'!AY297+'Investissement PER'!AV297+'Investissement PER'!AS298+'Investissement PER'!AP297+'Investissement PER'!AM297+'Investissement PER'!AJ297+'Investissement PER'!BH297+'Investissement PER'!BK297+'Investissement PER'!BN297+'Investissement PER'!BQ297+'Investissement PER'!AG297</f>
        <v>0</v>
      </c>
      <c r="J294" s="170">
        <f t="shared" ref="J294:J357" si="16">H294+I294</f>
        <v>0</v>
      </c>
      <c r="L294" s="168">
        <f t="shared" ref="L294:L357" si="17">F294+J294</f>
        <v>0</v>
      </c>
      <c r="M294" s="55" t="str">
        <f>IF(AND(D294&lt;&gt;'Investissement PEE'!AB297,Synthèse!H294&lt;&gt;'Investissement PEE'!AC297),"Les montants répartis ne correspondent pas aux montants de prime de partage de la valeur et d'abondement dans l'onglet 'Investissement PEE'",IF(D294&lt;&gt;'Investissement PEE'!AB297,"Le montant réparti en prime de partage de la valeur ne correspond pas au montant total de PPV indiqué dans l'onglet 'Investissement PEE'",IF(H294&lt;&gt;'Investissement PEE'!AC297,"Le montant réparti ne correspond pas au montant total d'abondement indiqué dans l'onglet 'PEE'","")))</f>
        <v/>
      </c>
      <c r="N294" s="82" t="str">
        <f>IF(AND(E294&lt;&gt;'Investissement PER'!AB297,Synthèse!I294&lt;&gt;'Investissement PER'!AC297),"Les montants répartis ne correspondent pas aux montants de prime de partage de la valeur et d'abondement dans l'onglet 'Investissement PER'",IF(E294&lt;&gt;'Investissement PER'!AB297,"Le montant réparti en prime de partage de la valeur ne correspond pas au montant total de PPV indiqué dans l'onglet 'Investissement PER'",IF(I294&lt;&gt;'Investissement PER'!AC297,"Le montant réparti ne correspond pas au montant total d'abondement indiqué dans l'onglet 'Investissement PER’","")))</f>
        <v/>
      </c>
    </row>
    <row r="295" spans="1:14" x14ac:dyDescent="0.25">
      <c r="A295" s="56">
        <f>'Investissement PEE'!D298</f>
        <v>0</v>
      </c>
      <c r="B295" s="29">
        <f>'Investissement PEE'!F298</f>
        <v>0</v>
      </c>
      <c r="C295" s="46">
        <f>'Investissement PEE'!H298</f>
        <v>0</v>
      </c>
      <c r="D295" s="54">
        <f>SUM('Investissement PEE'!AF298+'Investissement PEE'!AI298+'Investissement PEE'!AL298+'Investissement PEE'!AO298+'Investissement PEE'!AR298+'Investissement PEE'!AU298+'Investissement PEE'!AX298+'Investissement PEE'!BA298+'Investissement PEE'!BD298+'Investissement PEE'!BG298+'Investissement PEE'!BJ298+'Investissement PEE'!BM298)</f>
        <v>0</v>
      </c>
      <c r="E295" s="47">
        <f>SUM('Investissement PER'!AI298+'Investissement PER'!AL298+'Investissement PER'!AO298+'Investissement PER'!AR299+'Investissement PER'!AU298+'Investissement PER'!AX298+'Investissement PER'!BA298+'Investissement PER'!BD298+'Investissement PER'!BG298+'Investissement PER'!BJ298+'Investissement PER'!BM298+'Investissement PER'!BP298+'Investissement PER'!AF298)</f>
        <v>0</v>
      </c>
      <c r="F295" s="169">
        <f t="shared" si="15"/>
        <v>0</v>
      </c>
      <c r="H295" s="45">
        <f>'Investissement PEE'!AG298+'Investissement PEE'!AJ298+'Investissement PEE'!AM298+'Investissement PEE'!AP298+'Investissement PEE'!AS298+'Investissement PEE'!AV298+'Investissement PEE'!AY298+'Investissement PEE'!BB298+'Investissement PEE'!BE298+'Investissement PEE'!BH298+'Investissement PEE'!BK298+'Investissement PEE'!BN298</f>
        <v>0</v>
      </c>
      <c r="I295" s="48">
        <f>'Investissement PER'!BE298+'Investissement PER'!BB298+'Investissement PER'!AY298+'Investissement PER'!AV298+'Investissement PER'!AS299+'Investissement PER'!AP298+'Investissement PER'!AM298+'Investissement PER'!AJ298+'Investissement PER'!BH298+'Investissement PER'!BK298+'Investissement PER'!BN298+'Investissement PER'!BQ298+'Investissement PER'!AG298</f>
        <v>0</v>
      </c>
      <c r="J295" s="170">
        <f t="shared" si="16"/>
        <v>0</v>
      </c>
      <c r="L295" s="168">
        <f t="shared" si="17"/>
        <v>0</v>
      </c>
      <c r="M295" s="55" t="str">
        <f>IF(AND(D295&lt;&gt;'Investissement PEE'!AB298,Synthèse!H295&lt;&gt;'Investissement PEE'!AC298),"Les montants répartis ne correspondent pas aux montants de prime de partage de la valeur et d'abondement dans l'onglet 'Investissement PEE'",IF(D295&lt;&gt;'Investissement PEE'!AB298,"Le montant réparti en prime de partage de la valeur ne correspond pas au montant total de PPV indiqué dans l'onglet 'Investissement PEE'",IF(H295&lt;&gt;'Investissement PEE'!AC298,"Le montant réparti ne correspond pas au montant total d'abondement indiqué dans l'onglet 'PEE'","")))</f>
        <v/>
      </c>
      <c r="N295" s="82" t="str">
        <f>IF(AND(E295&lt;&gt;'Investissement PER'!AB298,Synthèse!I295&lt;&gt;'Investissement PER'!AC298),"Les montants répartis ne correspondent pas aux montants de prime de partage de la valeur et d'abondement dans l'onglet 'Investissement PER'",IF(E295&lt;&gt;'Investissement PER'!AB298,"Le montant réparti en prime de partage de la valeur ne correspond pas au montant total de PPV indiqué dans l'onglet 'Investissement PER'",IF(I295&lt;&gt;'Investissement PER'!AC298,"Le montant réparti ne correspond pas au montant total d'abondement indiqué dans l'onglet 'Investissement PER’","")))</f>
        <v/>
      </c>
    </row>
    <row r="296" spans="1:14" x14ac:dyDescent="0.25">
      <c r="A296" s="56">
        <f>'Investissement PEE'!D299</f>
        <v>0</v>
      </c>
      <c r="B296" s="29">
        <f>'Investissement PEE'!F299</f>
        <v>0</v>
      </c>
      <c r="C296" s="46">
        <f>'Investissement PEE'!H299</f>
        <v>0</v>
      </c>
      <c r="D296" s="54">
        <f>SUM('Investissement PEE'!AF299+'Investissement PEE'!AI299+'Investissement PEE'!AL299+'Investissement PEE'!AO299+'Investissement PEE'!AR299+'Investissement PEE'!AU299+'Investissement PEE'!AX299+'Investissement PEE'!BA299+'Investissement PEE'!BD299+'Investissement PEE'!BG299+'Investissement PEE'!BJ299+'Investissement PEE'!BM299)</f>
        <v>0</v>
      </c>
      <c r="E296" s="47">
        <f>SUM('Investissement PER'!AI299+'Investissement PER'!AL299+'Investissement PER'!AO299+'Investissement PER'!AR300+'Investissement PER'!AU299+'Investissement PER'!AX299+'Investissement PER'!BA299+'Investissement PER'!BD299+'Investissement PER'!BG299+'Investissement PER'!BJ299+'Investissement PER'!BM299+'Investissement PER'!BP299+'Investissement PER'!AF299)</f>
        <v>0</v>
      </c>
      <c r="F296" s="169">
        <f t="shared" si="15"/>
        <v>0</v>
      </c>
      <c r="H296" s="45">
        <f>'Investissement PEE'!AG299+'Investissement PEE'!AJ299+'Investissement PEE'!AM299+'Investissement PEE'!AP299+'Investissement PEE'!AS299+'Investissement PEE'!AV299+'Investissement PEE'!AY299+'Investissement PEE'!BB299+'Investissement PEE'!BE299+'Investissement PEE'!BH299+'Investissement PEE'!BK299+'Investissement PEE'!BN299</f>
        <v>0</v>
      </c>
      <c r="I296" s="48">
        <f>'Investissement PER'!BE299+'Investissement PER'!BB299+'Investissement PER'!AY299+'Investissement PER'!AV299+'Investissement PER'!AS300+'Investissement PER'!AP299+'Investissement PER'!AM299+'Investissement PER'!AJ299+'Investissement PER'!BH299+'Investissement PER'!BK299+'Investissement PER'!BN299+'Investissement PER'!BQ299+'Investissement PER'!AG299</f>
        <v>0</v>
      </c>
      <c r="J296" s="170">
        <f t="shared" si="16"/>
        <v>0</v>
      </c>
      <c r="L296" s="168">
        <f t="shared" si="17"/>
        <v>0</v>
      </c>
      <c r="M296" s="55" t="str">
        <f>IF(AND(D296&lt;&gt;'Investissement PEE'!AB299,Synthèse!H296&lt;&gt;'Investissement PEE'!AC299),"Les montants répartis ne correspondent pas aux montants de prime de partage de la valeur et d'abondement dans l'onglet 'Investissement PEE'",IF(D296&lt;&gt;'Investissement PEE'!AB299,"Le montant réparti en prime de partage de la valeur ne correspond pas au montant total de PPV indiqué dans l'onglet 'Investissement PEE'",IF(H296&lt;&gt;'Investissement PEE'!AC299,"Le montant réparti ne correspond pas au montant total d'abondement indiqué dans l'onglet 'PEE'","")))</f>
        <v/>
      </c>
      <c r="N296" s="82" t="str">
        <f>IF(AND(E296&lt;&gt;'Investissement PER'!AB299,Synthèse!I296&lt;&gt;'Investissement PER'!AC299),"Les montants répartis ne correspondent pas aux montants de prime de partage de la valeur et d'abondement dans l'onglet 'Investissement PER'",IF(E296&lt;&gt;'Investissement PER'!AB299,"Le montant réparti en prime de partage de la valeur ne correspond pas au montant total de PPV indiqué dans l'onglet 'Investissement PER'",IF(I296&lt;&gt;'Investissement PER'!AC299,"Le montant réparti ne correspond pas au montant total d'abondement indiqué dans l'onglet 'Investissement PER’","")))</f>
        <v/>
      </c>
    </row>
    <row r="297" spans="1:14" x14ac:dyDescent="0.25">
      <c r="A297" s="56">
        <f>'Investissement PEE'!D300</f>
        <v>0</v>
      </c>
      <c r="B297" s="29">
        <f>'Investissement PEE'!F300</f>
        <v>0</v>
      </c>
      <c r="C297" s="46">
        <f>'Investissement PEE'!H300</f>
        <v>0</v>
      </c>
      <c r="D297" s="54">
        <f>SUM('Investissement PEE'!AF300+'Investissement PEE'!AI300+'Investissement PEE'!AL300+'Investissement PEE'!AO300+'Investissement PEE'!AR300+'Investissement PEE'!AU300+'Investissement PEE'!AX300+'Investissement PEE'!BA300+'Investissement PEE'!BD300+'Investissement PEE'!BG300+'Investissement PEE'!BJ300+'Investissement PEE'!BM300)</f>
        <v>0</v>
      </c>
      <c r="E297" s="47">
        <f>SUM('Investissement PER'!AI300+'Investissement PER'!AL300+'Investissement PER'!AO300+'Investissement PER'!AR301+'Investissement PER'!AU300+'Investissement PER'!AX300+'Investissement PER'!BA300+'Investissement PER'!BD300+'Investissement PER'!BG300+'Investissement PER'!BJ300+'Investissement PER'!BM300+'Investissement PER'!BP300+'Investissement PER'!AF300)</f>
        <v>0</v>
      </c>
      <c r="F297" s="169">
        <f t="shared" si="15"/>
        <v>0</v>
      </c>
      <c r="H297" s="45">
        <f>'Investissement PEE'!AG300+'Investissement PEE'!AJ300+'Investissement PEE'!AM300+'Investissement PEE'!AP300+'Investissement PEE'!AS300+'Investissement PEE'!AV300+'Investissement PEE'!AY300+'Investissement PEE'!BB300+'Investissement PEE'!BE300+'Investissement PEE'!BH300+'Investissement PEE'!BK300+'Investissement PEE'!BN300</f>
        <v>0</v>
      </c>
      <c r="I297" s="48">
        <f>'Investissement PER'!BE300+'Investissement PER'!BB300+'Investissement PER'!AY300+'Investissement PER'!AV300+'Investissement PER'!AS301+'Investissement PER'!AP300+'Investissement PER'!AM300+'Investissement PER'!AJ300+'Investissement PER'!BH300+'Investissement PER'!BK300+'Investissement PER'!BN300+'Investissement PER'!BQ300+'Investissement PER'!AG300</f>
        <v>0</v>
      </c>
      <c r="J297" s="170">
        <f t="shared" si="16"/>
        <v>0</v>
      </c>
      <c r="L297" s="168">
        <f t="shared" si="17"/>
        <v>0</v>
      </c>
      <c r="M297" s="55" t="str">
        <f>IF(AND(D297&lt;&gt;'Investissement PEE'!AB300,Synthèse!H297&lt;&gt;'Investissement PEE'!AC300),"Les montants répartis ne correspondent pas aux montants de prime de partage de la valeur et d'abondement dans l'onglet 'Investissement PEE'",IF(D297&lt;&gt;'Investissement PEE'!AB300,"Le montant réparti en prime de partage de la valeur ne correspond pas au montant total de PPV indiqué dans l'onglet 'Investissement PEE'",IF(H297&lt;&gt;'Investissement PEE'!AC300,"Le montant réparti ne correspond pas au montant total d'abondement indiqué dans l'onglet 'PEE'","")))</f>
        <v/>
      </c>
      <c r="N297" s="82" t="str">
        <f>IF(AND(E297&lt;&gt;'Investissement PER'!AB300,Synthèse!I297&lt;&gt;'Investissement PER'!AC300),"Les montants répartis ne correspondent pas aux montants de prime de partage de la valeur et d'abondement dans l'onglet 'Investissement PER'",IF(E297&lt;&gt;'Investissement PER'!AB300,"Le montant réparti en prime de partage de la valeur ne correspond pas au montant total de PPV indiqué dans l'onglet 'Investissement PER'",IF(I297&lt;&gt;'Investissement PER'!AC300,"Le montant réparti ne correspond pas au montant total d'abondement indiqué dans l'onglet 'Investissement PER’","")))</f>
        <v/>
      </c>
    </row>
    <row r="298" spans="1:14" x14ac:dyDescent="0.25">
      <c r="A298" s="56">
        <f>'Investissement PEE'!D301</f>
        <v>0</v>
      </c>
      <c r="B298" s="29">
        <f>'Investissement PEE'!F301</f>
        <v>0</v>
      </c>
      <c r="C298" s="46">
        <f>'Investissement PEE'!H301</f>
        <v>0</v>
      </c>
      <c r="D298" s="54">
        <f>SUM('Investissement PEE'!AF301+'Investissement PEE'!AI301+'Investissement PEE'!AL301+'Investissement PEE'!AO301+'Investissement PEE'!AR301+'Investissement PEE'!AU301+'Investissement PEE'!AX301+'Investissement PEE'!BA301+'Investissement PEE'!BD301+'Investissement PEE'!BG301+'Investissement PEE'!BJ301+'Investissement PEE'!BM301)</f>
        <v>0</v>
      </c>
      <c r="E298" s="47">
        <f>SUM('Investissement PER'!AI301+'Investissement PER'!AL301+'Investissement PER'!AO301+'Investissement PER'!AR302+'Investissement PER'!AU301+'Investissement PER'!AX301+'Investissement PER'!BA301+'Investissement PER'!BD301+'Investissement PER'!BG301+'Investissement PER'!BJ301+'Investissement PER'!BM301+'Investissement PER'!BP301+'Investissement PER'!AF301)</f>
        <v>0</v>
      </c>
      <c r="F298" s="169">
        <f t="shared" si="15"/>
        <v>0</v>
      </c>
      <c r="H298" s="45">
        <f>'Investissement PEE'!AG301+'Investissement PEE'!AJ301+'Investissement PEE'!AM301+'Investissement PEE'!AP301+'Investissement PEE'!AS301+'Investissement PEE'!AV301+'Investissement PEE'!AY301+'Investissement PEE'!BB301+'Investissement PEE'!BE301+'Investissement PEE'!BH301+'Investissement PEE'!BK301+'Investissement PEE'!BN301</f>
        <v>0</v>
      </c>
      <c r="I298" s="48">
        <f>'Investissement PER'!BE301+'Investissement PER'!BB301+'Investissement PER'!AY301+'Investissement PER'!AV301+'Investissement PER'!AS302+'Investissement PER'!AP301+'Investissement PER'!AM301+'Investissement PER'!AJ301+'Investissement PER'!BH301+'Investissement PER'!BK301+'Investissement PER'!BN301+'Investissement PER'!BQ301+'Investissement PER'!AG301</f>
        <v>0</v>
      </c>
      <c r="J298" s="170">
        <f t="shared" si="16"/>
        <v>0</v>
      </c>
      <c r="L298" s="168">
        <f t="shared" si="17"/>
        <v>0</v>
      </c>
      <c r="M298" s="55" t="str">
        <f>IF(AND(D298&lt;&gt;'Investissement PEE'!AB301,Synthèse!H298&lt;&gt;'Investissement PEE'!AC301),"Les montants répartis ne correspondent pas aux montants de prime de partage de la valeur et d'abondement dans l'onglet 'Investissement PEE'",IF(D298&lt;&gt;'Investissement PEE'!AB301,"Le montant réparti en prime de partage de la valeur ne correspond pas au montant total de PPV indiqué dans l'onglet 'Investissement PEE'",IF(H298&lt;&gt;'Investissement PEE'!AC301,"Le montant réparti ne correspond pas au montant total d'abondement indiqué dans l'onglet 'PEE'","")))</f>
        <v/>
      </c>
      <c r="N298" s="82" t="str">
        <f>IF(AND(E298&lt;&gt;'Investissement PER'!AB301,Synthèse!I298&lt;&gt;'Investissement PER'!AC301),"Les montants répartis ne correspondent pas aux montants de prime de partage de la valeur et d'abondement dans l'onglet 'Investissement PER'",IF(E298&lt;&gt;'Investissement PER'!AB301,"Le montant réparti en prime de partage de la valeur ne correspond pas au montant total de PPV indiqué dans l'onglet 'Investissement PER'",IF(I298&lt;&gt;'Investissement PER'!AC301,"Le montant réparti ne correspond pas au montant total d'abondement indiqué dans l'onglet 'Investissement PER’","")))</f>
        <v/>
      </c>
    </row>
    <row r="299" spans="1:14" x14ac:dyDescent="0.25">
      <c r="A299" s="56">
        <f>'Investissement PEE'!D302</f>
        <v>0</v>
      </c>
      <c r="B299" s="29">
        <f>'Investissement PEE'!F302</f>
        <v>0</v>
      </c>
      <c r="C299" s="46">
        <f>'Investissement PEE'!H302</f>
        <v>0</v>
      </c>
      <c r="D299" s="54">
        <f>SUM('Investissement PEE'!AF302+'Investissement PEE'!AI302+'Investissement PEE'!AL302+'Investissement PEE'!AO302+'Investissement PEE'!AR302+'Investissement PEE'!AU302+'Investissement PEE'!AX302+'Investissement PEE'!BA302+'Investissement PEE'!BD302+'Investissement PEE'!BG302+'Investissement PEE'!BJ302+'Investissement PEE'!BM302)</f>
        <v>0</v>
      </c>
      <c r="E299" s="47">
        <f>SUM('Investissement PER'!AI302+'Investissement PER'!AL302+'Investissement PER'!AO302+'Investissement PER'!AR303+'Investissement PER'!AU302+'Investissement PER'!AX302+'Investissement PER'!BA302+'Investissement PER'!BD302+'Investissement PER'!BG302+'Investissement PER'!BJ302+'Investissement PER'!BM302+'Investissement PER'!BP302+'Investissement PER'!AF302)</f>
        <v>0</v>
      </c>
      <c r="F299" s="169">
        <f t="shared" si="15"/>
        <v>0</v>
      </c>
      <c r="H299" s="45">
        <f>'Investissement PEE'!AG302+'Investissement PEE'!AJ302+'Investissement PEE'!AM302+'Investissement PEE'!AP302+'Investissement PEE'!AS302+'Investissement PEE'!AV302+'Investissement PEE'!AY302+'Investissement PEE'!BB302+'Investissement PEE'!BE302+'Investissement PEE'!BH302+'Investissement PEE'!BK302+'Investissement PEE'!BN302</f>
        <v>0</v>
      </c>
      <c r="I299" s="48">
        <f>'Investissement PER'!BE302+'Investissement PER'!BB302+'Investissement PER'!AY302+'Investissement PER'!AV302+'Investissement PER'!AS303+'Investissement PER'!AP302+'Investissement PER'!AM302+'Investissement PER'!AJ302+'Investissement PER'!BH302+'Investissement PER'!BK302+'Investissement PER'!BN302+'Investissement PER'!BQ302+'Investissement PER'!AG302</f>
        <v>0</v>
      </c>
      <c r="J299" s="170">
        <f t="shared" si="16"/>
        <v>0</v>
      </c>
      <c r="L299" s="168">
        <f t="shared" si="17"/>
        <v>0</v>
      </c>
      <c r="M299" s="55" t="str">
        <f>IF(AND(D299&lt;&gt;'Investissement PEE'!AB302,Synthèse!H299&lt;&gt;'Investissement PEE'!AC302),"Les montants répartis ne correspondent pas aux montants de prime de partage de la valeur et d'abondement dans l'onglet 'Investissement PEE'",IF(D299&lt;&gt;'Investissement PEE'!AB302,"Le montant réparti en prime de partage de la valeur ne correspond pas au montant total de PPV indiqué dans l'onglet 'Investissement PEE'",IF(H299&lt;&gt;'Investissement PEE'!AC302,"Le montant réparti ne correspond pas au montant total d'abondement indiqué dans l'onglet 'PEE'","")))</f>
        <v/>
      </c>
      <c r="N299" s="82" t="str">
        <f>IF(AND(E299&lt;&gt;'Investissement PER'!AB302,Synthèse!I299&lt;&gt;'Investissement PER'!AC302),"Les montants répartis ne correspondent pas aux montants de prime de partage de la valeur et d'abondement dans l'onglet 'Investissement PER'",IF(E299&lt;&gt;'Investissement PER'!AB302,"Le montant réparti en prime de partage de la valeur ne correspond pas au montant total de PPV indiqué dans l'onglet 'Investissement PER'",IF(I299&lt;&gt;'Investissement PER'!AC302,"Le montant réparti ne correspond pas au montant total d'abondement indiqué dans l'onglet 'Investissement PER’","")))</f>
        <v/>
      </c>
    </row>
    <row r="300" spans="1:14" x14ac:dyDescent="0.25">
      <c r="A300" s="56">
        <f>'Investissement PEE'!D303</f>
        <v>0</v>
      </c>
      <c r="B300" s="29">
        <f>'Investissement PEE'!F303</f>
        <v>0</v>
      </c>
      <c r="C300" s="46">
        <f>'Investissement PEE'!H303</f>
        <v>0</v>
      </c>
      <c r="D300" s="54">
        <f>SUM('Investissement PEE'!AF303+'Investissement PEE'!AI303+'Investissement PEE'!AL303+'Investissement PEE'!AO303+'Investissement PEE'!AR303+'Investissement PEE'!AU303+'Investissement PEE'!AX303+'Investissement PEE'!BA303+'Investissement PEE'!BD303+'Investissement PEE'!BG303+'Investissement PEE'!BJ303+'Investissement PEE'!BM303)</f>
        <v>0</v>
      </c>
      <c r="E300" s="47">
        <f>SUM('Investissement PER'!AI303+'Investissement PER'!AL303+'Investissement PER'!AO303+'Investissement PER'!AR304+'Investissement PER'!AU303+'Investissement PER'!AX303+'Investissement PER'!BA303+'Investissement PER'!BD303+'Investissement PER'!BG303+'Investissement PER'!BJ303+'Investissement PER'!BM303+'Investissement PER'!BP303+'Investissement PER'!AF303)</f>
        <v>0</v>
      </c>
      <c r="F300" s="169">
        <f t="shared" si="15"/>
        <v>0</v>
      </c>
      <c r="H300" s="45">
        <f>'Investissement PEE'!AG303+'Investissement PEE'!AJ303+'Investissement PEE'!AM303+'Investissement PEE'!AP303+'Investissement PEE'!AS303+'Investissement PEE'!AV303+'Investissement PEE'!AY303+'Investissement PEE'!BB303+'Investissement PEE'!BE303+'Investissement PEE'!BH303+'Investissement PEE'!BK303+'Investissement PEE'!BN303</f>
        <v>0</v>
      </c>
      <c r="I300" s="48">
        <f>'Investissement PER'!BE303+'Investissement PER'!BB303+'Investissement PER'!AY303+'Investissement PER'!AV303+'Investissement PER'!AS304+'Investissement PER'!AP303+'Investissement PER'!AM303+'Investissement PER'!AJ303+'Investissement PER'!BH303+'Investissement PER'!BK303+'Investissement PER'!BN303+'Investissement PER'!BQ303+'Investissement PER'!AG303</f>
        <v>0</v>
      </c>
      <c r="J300" s="170">
        <f t="shared" si="16"/>
        <v>0</v>
      </c>
      <c r="L300" s="168">
        <f t="shared" si="17"/>
        <v>0</v>
      </c>
      <c r="M300" s="55" t="str">
        <f>IF(AND(D300&lt;&gt;'Investissement PEE'!AB303,Synthèse!H300&lt;&gt;'Investissement PEE'!AC303),"Les montants répartis ne correspondent pas aux montants de prime de partage de la valeur et d'abondement dans l'onglet 'Investissement PEE'",IF(D300&lt;&gt;'Investissement PEE'!AB303,"Le montant réparti en prime de partage de la valeur ne correspond pas au montant total de PPV indiqué dans l'onglet 'Investissement PEE'",IF(H300&lt;&gt;'Investissement PEE'!AC303,"Le montant réparti ne correspond pas au montant total d'abondement indiqué dans l'onglet 'PEE'","")))</f>
        <v/>
      </c>
      <c r="N300" s="82" t="str">
        <f>IF(AND(E300&lt;&gt;'Investissement PER'!AB303,Synthèse!I300&lt;&gt;'Investissement PER'!AC303),"Les montants répartis ne correspondent pas aux montants de prime de partage de la valeur et d'abondement dans l'onglet 'Investissement PER'",IF(E300&lt;&gt;'Investissement PER'!AB303,"Le montant réparti en prime de partage de la valeur ne correspond pas au montant total de PPV indiqué dans l'onglet 'Investissement PER'",IF(I300&lt;&gt;'Investissement PER'!AC303,"Le montant réparti ne correspond pas au montant total d'abondement indiqué dans l'onglet 'Investissement PER’","")))</f>
        <v/>
      </c>
    </row>
    <row r="301" spans="1:14" x14ac:dyDescent="0.25">
      <c r="A301" s="56">
        <f>'Investissement PEE'!D304</f>
        <v>0</v>
      </c>
      <c r="B301" s="29">
        <f>'Investissement PEE'!F304</f>
        <v>0</v>
      </c>
      <c r="C301" s="46">
        <f>'Investissement PEE'!H304</f>
        <v>0</v>
      </c>
      <c r="D301" s="54">
        <f>SUM('Investissement PEE'!AF304+'Investissement PEE'!AI304+'Investissement PEE'!AL304+'Investissement PEE'!AO304+'Investissement PEE'!AR304+'Investissement PEE'!AU304+'Investissement PEE'!AX304+'Investissement PEE'!BA304+'Investissement PEE'!BD304+'Investissement PEE'!BG304+'Investissement PEE'!BJ304+'Investissement PEE'!BM304)</f>
        <v>0</v>
      </c>
      <c r="E301" s="47">
        <f>SUM('Investissement PER'!AI304+'Investissement PER'!AL304+'Investissement PER'!AO304+'Investissement PER'!AR305+'Investissement PER'!AU304+'Investissement PER'!AX304+'Investissement PER'!BA304+'Investissement PER'!BD304+'Investissement PER'!BG304+'Investissement PER'!BJ304+'Investissement PER'!BM304+'Investissement PER'!BP304+'Investissement PER'!AF304)</f>
        <v>0</v>
      </c>
      <c r="F301" s="169">
        <f t="shared" si="15"/>
        <v>0</v>
      </c>
      <c r="H301" s="45">
        <f>'Investissement PEE'!AG304+'Investissement PEE'!AJ304+'Investissement PEE'!AM304+'Investissement PEE'!AP304+'Investissement PEE'!AS304+'Investissement PEE'!AV304+'Investissement PEE'!AY304+'Investissement PEE'!BB304+'Investissement PEE'!BE304+'Investissement PEE'!BH304+'Investissement PEE'!BK304+'Investissement PEE'!BN304</f>
        <v>0</v>
      </c>
      <c r="I301" s="48">
        <f>'Investissement PER'!BE304+'Investissement PER'!BB304+'Investissement PER'!AY304+'Investissement PER'!AV304+'Investissement PER'!AS305+'Investissement PER'!AP304+'Investissement PER'!AM304+'Investissement PER'!AJ304+'Investissement PER'!BH304+'Investissement PER'!BK304+'Investissement PER'!BN304+'Investissement PER'!BQ304+'Investissement PER'!AG304</f>
        <v>0</v>
      </c>
      <c r="J301" s="170">
        <f t="shared" si="16"/>
        <v>0</v>
      </c>
      <c r="L301" s="168">
        <f t="shared" si="17"/>
        <v>0</v>
      </c>
      <c r="M301" s="55" t="str">
        <f>IF(AND(D301&lt;&gt;'Investissement PEE'!AB304,Synthèse!H301&lt;&gt;'Investissement PEE'!AC304),"Les montants répartis ne correspondent pas aux montants de prime de partage de la valeur et d'abondement dans l'onglet 'Investissement PEE'",IF(D301&lt;&gt;'Investissement PEE'!AB304,"Le montant réparti en prime de partage de la valeur ne correspond pas au montant total de PPV indiqué dans l'onglet 'Investissement PEE'",IF(H301&lt;&gt;'Investissement PEE'!AC304,"Le montant réparti ne correspond pas au montant total d'abondement indiqué dans l'onglet 'PEE'","")))</f>
        <v/>
      </c>
      <c r="N301" s="82" t="str">
        <f>IF(AND(E301&lt;&gt;'Investissement PER'!AB304,Synthèse!I301&lt;&gt;'Investissement PER'!AC304),"Les montants répartis ne correspondent pas aux montants de prime de partage de la valeur et d'abondement dans l'onglet 'Investissement PER'",IF(E301&lt;&gt;'Investissement PER'!AB304,"Le montant réparti en prime de partage de la valeur ne correspond pas au montant total de PPV indiqué dans l'onglet 'Investissement PER'",IF(I301&lt;&gt;'Investissement PER'!AC304,"Le montant réparti ne correspond pas au montant total d'abondement indiqué dans l'onglet 'Investissement PER’","")))</f>
        <v/>
      </c>
    </row>
    <row r="302" spans="1:14" x14ac:dyDescent="0.25">
      <c r="A302" s="56">
        <f>'Investissement PEE'!D305</f>
        <v>0</v>
      </c>
      <c r="B302" s="29">
        <f>'Investissement PEE'!F305</f>
        <v>0</v>
      </c>
      <c r="C302" s="46">
        <f>'Investissement PEE'!H305</f>
        <v>0</v>
      </c>
      <c r="D302" s="54">
        <f>SUM('Investissement PEE'!AF305+'Investissement PEE'!AI305+'Investissement PEE'!AL305+'Investissement PEE'!AO305+'Investissement PEE'!AR305+'Investissement PEE'!AU305+'Investissement PEE'!AX305+'Investissement PEE'!BA305+'Investissement PEE'!BD305+'Investissement PEE'!BG305+'Investissement PEE'!BJ305+'Investissement PEE'!BM305)</f>
        <v>0</v>
      </c>
      <c r="E302" s="47">
        <f>SUM('Investissement PER'!AI305+'Investissement PER'!AL305+'Investissement PER'!AO305+'Investissement PER'!AR306+'Investissement PER'!AU305+'Investissement PER'!AX305+'Investissement PER'!BA305+'Investissement PER'!BD305+'Investissement PER'!BG305+'Investissement PER'!BJ305+'Investissement PER'!BM305+'Investissement PER'!BP305+'Investissement PER'!AF305)</f>
        <v>0</v>
      </c>
      <c r="F302" s="169">
        <f t="shared" si="15"/>
        <v>0</v>
      </c>
      <c r="H302" s="45">
        <f>'Investissement PEE'!AG305+'Investissement PEE'!AJ305+'Investissement PEE'!AM305+'Investissement PEE'!AP305+'Investissement PEE'!AS305+'Investissement PEE'!AV305+'Investissement PEE'!AY305+'Investissement PEE'!BB305+'Investissement PEE'!BE305+'Investissement PEE'!BH305+'Investissement PEE'!BK305+'Investissement PEE'!BN305</f>
        <v>0</v>
      </c>
      <c r="I302" s="48">
        <f>'Investissement PER'!BE305+'Investissement PER'!BB305+'Investissement PER'!AY305+'Investissement PER'!AV305+'Investissement PER'!AS306+'Investissement PER'!AP305+'Investissement PER'!AM305+'Investissement PER'!AJ305+'Investissement PER'!BH305+'Investissement PER'!BK305+'Investissement PER'!BN305+'Investissement PER'!BQ305+'Investissement PER'!AG305</f>
        <v>0</v>
      </c>
      <c r="J302" s="170">
        <f t="shared" si="16"/>
        <v>0</v>
      </c>
      <c r="L302" s="168">
        <f t="shared" si="17"/>
        <v>0</v>
      </c>
      <c r="M302" s="55" t="str">
        <f>IF(AND(D302&lt;&gt;'Investissement PEE'!AB305,Synthèse!H302&lt;&gt;'Investissement PEE'!AC305),"Les montants répartis ne correspondent pas aux montants de prime de partage de la valeur et d'abondement dans l'onglet 'Investissement PEE'",IF(D302&lt;&gt;'Investissement PEE'!AB305,"Le montant réparti en prime de partage de la valeur ne correspond pas au montant total de PPV indiqué dans l'onglet 'Investissement PEE'",IF(H302&lt;&gt;'Investissement PEE'!AC305,"Le montant réparti ne correspond pas au montant total d'abondement indiqué dans l'onglet 'PEE'","")))</f>
        <v/>
      </c>
      <c r="N302" s="82" t="str">
        <f>IF(AND(E302&lt;&gt;'Investissement PER'!AB305,Synthèse!I302&lt;&gt;'Investissement PER'!AC305),"Les montants répartis ne correspondent pas aux montants de prime de partage de la valeur et d'abondement dans l'onglet 'Investissement PER'",IF(E302&lt;&gt;'Investissement PER'!AB305,"Le montant réparti en prime de partage de la valeur ne correspond pas au montant total de PPV indiqué dans l'onglet 'Investissement PER'",IF(I302&lt;&gt;'Investissement PER'!AC305,"Le montant réparti ne correspond pas au montant total d'abondement indiqué dans l'onglet 'Investissement PER’","")))</f>
        <v/>
      </c>
    </row>
    <row r="303" spans="1:14" x14ac:dyDescent="0.25">
      <c r="A303" s="56">
        <f>'Investissement PEE'!D306</f>
        <v>0</v>
      </c>
      <c r="B303" s="29">
        <f>'Investissement PEE'!F306</f>
        <v>0</v>
      </c>
      <c r="C303" s="46">
        <f>'Investissement PEE'!H306</f>
        <v>0</v>
      </c>
      <c r="D303" s="54">
        <f>SUM('Investissement PEE'!AF306+'Investissement PEE'!AI306+'Investissement PEE'!AL306+'Investissement PEE'!AO306+'Investissement PEE'!AR306+'Investissement PEE'!AU306+'Investissement PEE'!AX306+'Investissement PEE'!BA306+'Investissement PEE'!BD306+'Investissement PEE'!BG306+'Investissement PEE'!BJ306+'Investissement PEE'!BM306)</f>
        <v>0</v>
      </c>
      <c r="E303" s="47">
        <f>SUM('Investissement PER'!AI306+'Investissement PER'!AL306+'Investissement PER'!AO306+'Investissement PER'!AR307+'Investissement PER'!AU306+'Investissement PER'!AX306+'Investissement PER'!BA306+'Investissement PER'!BD306+'Investissement PER'!BG306+'Investissement PER'!BJ306+'Investissement PER'!BM306+'Investissement PER'!BP306+'Investissement PER'!AF306)</f>
        <v>0</v>
      </c>
      <c r="F303" s="169">
        <f t="shared" si="15"/>
        <v>0</v>
      </c>
      <c r="H303" s="45">
        <f>'Investissement PEE'!AG306+'Investissement PEE'!AJ306+'Investissement PEE'!AM306+'Investissement PEE'!AP306+'Investissement PEE'!AS306+'Investissement PEE'!AV306+'Investissement PEE'!AY306+'Investissement PEE'!BB306+'Investissement PEE'!BE306+'Investissement PEE'!BH306+'Investissement PEE'!BK306+'Investissement PEE'!BN306</f>
        <v>0</v>
      </c>
      <c r="I303" s="48">
        <f>'Investissement PER'!BE306+'Investissement PER'!BB306+'Investissement PER'!AY306+'Investissement PER'!AV306+'Investissement PER'!AS307+'Investissement PER'!AP306+'Investissement PER'!AM306+'Investissement PER'!AJ306+'Investissement PER'!BH306+'Investissement PER'!BK306+'Investissement PER'!BN306+'Investissement PER'!BQ306+'Investissement PER'!AG306</f>
        <v>0</v>
      </c>
      <c r="J303" s="170">
        <f t="shared" si="16"/>
        <v>0</v>
      </c>
      <c r="L303" s="168">
        <f t="shared" si="17"/>
        <v>0</v>
      </c>
      <c r="M303" s="55" t="str">
        <f>IF(AND(D303&lt;&gt;'Investissement PEE'!AB306,Synthèse!H303&lt;&gt;'Investissement PEE'!AC306),"Les montants répartis ne correspondent pas aux montants de prime de partage de la valeur et d'abondement dans l'onglet 'Investissement PEE'",IF(D303&lt;&gt;'Investissement PEE'!AB306,"Le montant réparti en prime de partage de la valeur ne correspond pas au montant total de PPV indiqué dans l'onglet 'Investissement PEE'",IF(H303&lt;&gt;'Investissement PEE'!AC306,"Le montant réparti ne correspond pas au montant total d'abondement indiqué dans l'onglet 'PEE'","")))</f>
        <v/>
      </c>
      <c r="N303" s="82" t="str">
        <f>IF(AND(E303&lt;&gt;'Investissement PER'!AB306,Synthèse!I303&lt;&gt;'Investissement PER'!AC306),"Les montants répartis ne correspondent pas aux montants de prime de partage de la valeur et d'abondement dans l'onglet 'Investissement PER'",IF(E303&lt;&gt;'Investissement PER'!AB306,"Le montant réparti en prime de partage de la valeur ne correspond pas au montant total de PPV indiqué dans l'onglet 'Investissement PER'",IF(I303&lt;&gt;'Investissement PER'!AC306,"Le montant réparti ne correspond pas au montant total d'abondement indiqué dans l'onglet 'Investissement PER’","")))</f>
        <v/>
      </c>
    </row>
    <row r="304" spans="1:14" x14ac:dyDescent="0.25">
      <c r="A304" s="56">
        <f>'Investissement PEE'!D307</f>
        <v>0</v>
      </c>
      <c r="B304" s="29">
        <f>'Investissement PEE'!F307</f>
        <v>0</v>
      </c>
      <c r="C304" s="46">
        <f>'Investissement PEE'!H307</f>
        <v>0</v>
      </c>
      <c r="D304" s="54">
        <f>SUM('Investissement PEE'!AF307+'Investissement PEE'!AI307+'Investissement PEE'!AL307+'Investissement PEE'!AO307+'Investissement PEE'!AR307+'Investissement PEE'!AU307+'Investissement PEE'!AX307+'Investissement PEE'!BA307+'Investissement PEE'!BD307+'Investissement PEE'!BG307+'Investissement PEE'!BJ307+'Investissement PEE'!BM307)</f>
        <v>0</v>
      </c>
      <c r="E304" s="47">
        <f>SUM('Investissement PER'!AI307+'Investissement PER'!AL307+'Investissement PER'!AO307+'Investissement PER'!AR308+'Investissement PER'!AU307+'Investissement PER'!AX307+'Investissement PER'!BA307+'Investissement PER'!BD307+'Investissement PER'!BG307+'Investissement PER'!BJ307+'Investissement PER'!BM307+'Investissement PER'!BP307+'Investissement PER'!AF307)</f>
        <v>0</v>
      </c>
      <c r="F304" s="169">
        <f t="shared" si="15"/>
        <v>0</v>
      </c>
      <c r="H304" s="45">
        <f>'Investissement PEE'!AG307+'Investissement PEE'!AJ307+'Investissement PEE'!AM307+'Investissement PEE'!AP307+'Investissement PEE'!AS307+'Investissement PEE'!AV307+'Investissement PEE'!AY307+'Investissement PEE'!BB307+'Investissement PEE'!BE307+'Investissement PEE'!BH307+'Investissement PEE'!BK307+'Investissement PEE'!BN307</f>
        <v>0</v>
      </c>
      <c r="I304" s="48">
        <f>'Investissement PER'!BE307+'Investissement PER'!BB307+'Investissement PER'!AY307+'Investissement PER'!AV307+'Investissement PER'!AS308+'Investissement PER'!AP307+'Investissement PER'!AM307+'Investissement PER'!AJ307+'Investissement PER'!BH307+'Investissement PER'!BK307+'Investissement PER'!BN307+'Investissement PER'!BQ307+'Investissement PER'!AG307</f>
        <v>0</v>
      </c>
      <c r="J304" s="170">
        <f t="shared" si="16"/>
        <v>0</v>
      </c>
      <c r="L304" s="168">
        <f t="shared" si="17"/>
        <v>0</v>
      </c>
      <c r="M304" s="55" t="str">
        <f>IF(AND(D304&lt;&gt;'Investissement PEE'!AB307,Synthèse!H304&lt;&gt;'Investissement PEE'!AC307),"Les montants répartis ne correspondent pas aux montants de prime de partage de la valeur et d'abondement dans l'onglet 'Investissement PEE'",IF(D304&lt;&gt;'Investissement PEE'!AB307,"Le montant réparti en prime de partage de la valeur ne correspond pas au montant total de PPV indiqué dans l'onglet 'Investissement PEE'",IF(H304&lt;&gt;'Investissement PEE'!AC307,"Le montant réparti ne correspond pas au montant total d'abondement indiqué dans l'onglet 'PEE'","")))</f>
        <v/>
      </c>
      <c r="N304" s="82" t="str">
        <f>IF(AND(E304&lt;&gt;'Investissement PER'!AB307,Synthèse!I304&lt;&gt;'Investissement PER'!AC307),"Les montants répartis ne correspondent pas aux montants de prime de partage de la valeur et d'abondement dans l'onglet 'Investissement PER'",IF(E304&lt;&gt;'Investissement PER'!AB307,"Le montant réparti en prime de partage de la valeur ne correspond pas au montant total de PPV indiqué dans l'onglet 'Investissement PER'",IF(I304&lt;&gt;'Investissement PER'!AC307,"Le montant réparti ne correspond pas au montant total d'abondement indiqué dans l'onglet 'Investissement PER’","")))</f>
        <v/>
      </c>
    </row>
    <row r="305" spans="1:14" x14ac:dyDescent="0.25">
      <c r="A305" s="56">
        <f>'Investissement PEE'!D308</f>
        <v>0</v>
      </c>
      <c r="B305" s="29">
        <f>'Investissement PEE'!F308</f>
        <v>0</v>
      </c>
      <c r="C305" s="46">
        <f>'Investissement PEE'!H308</f>
        <v>0</v>
      </c>
      <c r="D305" s="54">
        <f>SUM('Investissement PEE'!AF308+'Investissement PEE'!AI308+'Investissement PEE'!AL308+'Investissement PEE'!AO308+'Investissement PEE'!AR308+'Investissement PEE'!AU308+'Investissement PEE'!AX308+'Investissement PEE'!BA308+'Investissement PEE'!BD308+'Investissement PEE'!BG308+'Investissement PEE'!BJ308+'Investissement PEE'!BM308)</f>
        <v>0</v>
      </c>
      <c r="E305" s="47">
        <f>SUM('Investissement PER'!AI308+'Investissement PER'!AL308+'Investissement PER'!AO308+'Investissement PER'!AR309+'Investissement PER'!AU308+'Investissement PER'!AX308+'Investissement PER'!BA308+'Investissement PER'!BD308+'Investissement PER'!BG308+'Investissement PER'!BJ308+'Investissement PER'!BM308+'Investissement PER'!BP308+'Investissement PER'!AF308)</f>
        <v>0</v>
      </c>
      <c r="F305" s="169">
        <f t="shared" si="15"/>
        <v>0</v>
      </c>
      <c r="H305" s="45">
        <f>'Investissement PEE'!AG308+'Investissement PEE'!AJ308+'Investissement PEE'!AM308+'Investissement PEE'!AP308+'Investissement PEE'!AS308+'Investissement PEE'!AV308+'Investissement PEE'!AY308+'Investissement PEE'!BB308+'Investissement PEE'!BE308+'Investissement PEE'!BH308+'Investissement PEE'!BK308+'Investissement PEE'!BN308</f>
        <v>0</v>
      </c>
      <c r="I305" s="48">
        <f>'Investissement PER'!BE308+'Investissement PER'!BB308+'Investissement PER'!AY308+'Investissement PER'!AV308+'Investissement PER'!AS309+'Investissement PER'!AP308+'Investissement PER'!AM308+'Investissement PER'!AJ308+'Investissement PER'!BH308+'Investissement PER'!BK308+'Investissement PER'!BN308+'Investissement PER'!BQ308+'Investissement PER'!AG308</f>
        <v>0</v>
      </c>
      <c r="J305" s="170">
        <f t="shared" si="16"/>
        <v>0</v>
      </c>
      <c r="L305" s="168">
        <f t="shared" si="17"/>
        <v>0</v>
      </c>
      <c r="M305" s="55" t="str">
        <f>IF(AND(D305&lt;&gt;'Investissement PEE'!AB308,Synthèse!H305&lt;&gt;'Investissement PEE'!AC308),"Les montants répartis ne correspondent pas aux montants de prime de partage de la valeur et d'abondement dans l'onglet 'Investissement PEE'",IF(D305&lt;&gt;'Investissement PEE'!AB308,"Le montant réparti en prime de partage de la valeur ne correspond pas au montant total de PPV indiqué dans l'onglet 'Investissement PEE'",IF(H305&lt;&gt;'Investissement PEE'!AC308,"Le montant réparti ne correspond pas au montant total d'abondement indiqué dans l'onglet 'PEE'","")))</f>
        <v/>
      </c>
      <c r="N305" s="82" t="str">
        <f>IF(AND(E305&lt;&gt;'Investissement PER'!AB308,Synthèse!I305&lt;&gt;'Investissement PER'!AC308),"Les montants répartis ne correspondent pas aux montants de prime de partage de la valeur et d'abondement dans l'onglet 'Investissement PER'",IF(E305&lt;&gt;'Investissement PER'!AB308,"Le montant réparti en prime de partage de la valeur ne correspond pas au montant total de PPV indiqué dans l'onglet 'Investissement PER'",IF(I305&lt;&gt;'Investissement PER'!AC308,"Le montant réparti ne correspond pas au montant total d'abondement indiqué dans l'onglet 'Investissement PER’","")))</f>
        <v/>
      </c>
    </row>
    <row r="306" spans="1:14" x14ac:dyDescent="0.25">
      <c r="A306" s="56">
        <f>'Investissement PEE'!D309</f>
        <v>0</v>
      </c>
      <c r="B306" s="29">
        <f>'Investissement PEE'!F309</f>
        <v>0</v>
      </c>
      <c r="C306" s="46">
        <f>'Investissement PEE'!H309</f>
        <v>0</v>
      </c>
      <c r="D306" s="54">
        <f>SUM('Investissement PEE'!AF309+'Investissement PEE'!AI309+'Investissement PEE'!AL309+'Investissement PEE'!AO309+'Investissement PEE'!AR309+'Investissement PEE'!AU309+'Investissement PEE'!AX309+'Investissement PEE'!BA309+'Investissement PEE'!BD309+'Investissement PEE'!BG309+'Investissement PEE'!BJ309+'Investissement PEE'!BM309)</f>
        <v>0</v>
      </c>
      <c r="E306" s="47">
        <f>SUM('Investissement PER'!AI309+'Investissement PER'!AL309+'Investissement PER'!AO309+'Investissement PER'!AR310+'Investissement PER'!AU309+'Investissement PER'!AX309+'Investissement PER'!BA309+'Investissement PER'!BD309+'Investissement PER'!BG309+'Investissement PER'!BJ309+'Investissement PER'!BM309+'Investissement PER'!BP309+'Investissement PER'!AF309)</f>
        <v>0</v>
      </c>
      <c r="F306" s="169">
        <f t="shared" si="15"/>
        <v>0</v>
      </c>
      <c r="H306" s="45">
        <f>'Investissement PEE'!AG309+'Investissement PEE'!AJ309+'Investissement PEE'!AM309+'Investissement PEE'!AP309+'Investissement PEE'!AS309+'Investissement PEE'!AV309+'Investissement PEE'!AY309+'Investissement PEE'!BB309+'Investissement PEE'!BE309+'Investissement PEE'!BH309+'Investissement PEE'!BK309+'Investissement PEE'!BN309</f>
        <v>0</v>
      </c>
      <c r="I306" s="48">
        <f>'Investissement PER'!BE309+'Investissement PER'!BB309+'Investissement PER'!AY309+'Investissement PER'!AV309+'Investissement PER'!AS310+'Investissement PER'!AP309+'Investissement PER'!AM309+'Investissement PER'!AJ309+'Investissement PER'!BH309+'Investissement PER'!BK309+'Investissement PER'!BN309+'Investissement PER'!BQ309+'Investissement PER'!AG309</f>
        <v>0</v>
      </c>
      <c r="J306" s="170">
        <f t="shared" si="16"/>
        <v>0</v>
      </c>
      <c r="L306" s="168">
        <f t="shared" si="17"/>
        <v>0</v>
      </c>
      <c r="M306" s="55" t="str">
        <f>IF(AND(D306&lt;&gt;'Investissement PEE'!AB309,Synthèse!H306&lt;&gt;'Investissement PEE'!AC309),"Les montants répartis ne correspondent pas aux montants de prime de partage de la valeur et d'abondement dans l'onglet 'Investissement PEE'",IF(D306&lt;&gt;'Investissement PEE'!AB309,"Le montant réparti en prime de partage de la valeur ne correspond pas au montant total de PPV indiqué dans l'onglet 'Investissement PEE'",IF(H306&lt;&gt;'Investissement PEE'!AC309,"Le montant réparti ne correspond pas au montant total d'abondement indiqué dans l'onglet 'PEE'","")))</f>
        <v/>
      </c>
      <c r="N306" s="82" t="str">
        <f>IF(AND(E306&lt;&gt;'Investissement PER'!AB309,Synthèse!I306&lt;&gt;'Investissement PER'!AC309),"Les montants répartis ne correspondent pas aux montants de prime de partage de la valeur et d'abondement dans l'onglet 'Investissement PER'",IF(E306&lt;&gt;'Investissement PER'!AB309,"Le montant réparti en prime de partage de la valeur ne correspond pas au montant total de PPV indiqué dans l'onglet 'Investissement PER'",IF(I306&lt;&gt;'Investissement PER'!AC309,"Le montant réparti ne correspond pas au montant total d'abondement indiqué dans l'onglet 'Investissement PER’","")))</f>
        <v/>
      </c>
    </row>
    <row r="307" spans="1:14" x14ac:dyDescent="0.25">
      <c r="A307" s="56">
        <f>'Investissement PEE'!D310</f>
        <v>0</v>
      </c>
      <c r="B307" s="29">
        <f>'Investissement PEE'!F310</f>
        <v>0</v>
      </c>
      <c r="C307" s="46">
        <f>'Investissement PEE'!H310</f>
        <v>0</v>
      </c>
      <c r="D307" s="54">
        <f>SUM('Investissement PEE'!AF310+'Investissement PEE'!AI310+'Investissement PEE'!AL310+'Investissement PEE'!AO310+'Investissement PEE'!AR310+'Investissement PEE'!AU310+'Investissement PEE'!AX310+'Investissement PEE'!BA310+'Investissement PEE'!BD310+'Investissement PEE'!BG310+'Investissement PEE'!BJ310+'Investissement PEE'!BM310)</f>
        <v>0</v>
      </c>
      <c r="E307" s="47">
        <f>SUM('Investissement PER'!AI310+'Investissement PER'!AL310+'Investissement PER'!AO310+'Investissement PER'!AR311+'Investissement PER'!AU310+'Investissement PER'!AX310+'Investissement PER'!BA310+'Investissement PER'!BD310+'Investissement PER'!BG310+'Investissement PER'!BJ310+'Investissement PER'!BM310+'Investissement PER'!BP310+'Investissement PER'!AF310)</f>
        <v>0</v>
      </c>
      <c r="F307" s="169">
        <f t="shared" si="15"/>
        <v>0</v>
      </c>
      <c r="H307" s="45">
        <f>'Investissement PEE'!AG310+'Investissement PEE'!AJ310+'Investissement PEE'!AM310+'Investissement PEE'!AP310+'Investissement PEE'!AS310+'Investissement PEE'!AV310+'Investissement PEE'!AY310+'Investissement PEE'!BB310+'Investissement PEE'!BE310+'Investissement PEE'!BH310+'Investissement PEE'!BK310+'Investissement PEE'!BN310</f>
        <v>0</v>
      </c>
      <c r="I307" s="48">
        <f>'Investissement PER'!BE310+'Investissement PER'!BB310+'Investissement PER'!AY310+'Investissement PER'!AV310+'Investissement PER'!AS311+'Investissement PER'!AP310+'Investissement PER'!AM310+'Investissement PER'!AJ310+'Investissement PER'!BH310+'Investissement PER'!BK310+'Investissement PER'!BN310+'Investissement PER'!BQ310+'Investissement PER'!AG310</f>
        <v>0</v>
      </c>
      <c r="J307" s="170">
        <f t="shared" si="16"/>
        <v>0</v>
      </c>
      <c r="L307" s="168">
        <f t="shared" si="17"/>
        <v>0</v>
      </c>
      <c r="M307" s="55" t="str">
        <f>IF(AND(D307&lt;&gt;'Investissement PEE'!AB310,Synthèse!H307&lt;&gt;'Investissement PEE'!AC310),"Les montants répartis ne correspondent pas aux montants de prime de partage de la valeur et d'abondement dans l'onglet 'Investissement PEE'",IF(D307&lt;&gt;'Investissement PEE'!AB310,"Le montant réparti en prime de partage de la valeur ne correspond pas au montant total de PPV indiqué dans l'onglet 'Investissement PEE'",IF(H307&lt;&gt;'Investissement PEE'!AC310,"Le montant réparti ne correspond pas au montant total d'abondement indiqué dans l'onglet 'PEE'","")))</f>
        <v/>
      </c>
      <c r="N307" s="82" t="str">
        <f>IF(AND(E307&lt;&gt;'Investissement PER'!AB310,Synthèse!I307&lt;&gt;'Investissement PER'!AC310),"Les montants répartis ne correspondent pas aux montants de prime de partage de la valeur et d'abondement dans l'onglet 'Investissement PER'",IF(E307&lt;&gt;'Investissement PER'!AB310,"Le montant réparti en prime de partage de la valeur ne correspond pas au montant total de PPV indiqué dans l'onglet 'Investissement PER'",IF(I307&lt;&gt;'Investissement PER'!AC310,"Le montant réparti ne correspond pas au montant total d'abondement indiqué dans l'onglet 'Investissement PER’","")))</f>
        <v/>
      </c>
    </row>
    <row r="308" spans="1:14" x14ac:dyDescent="0.25">
      <c r="A308" s="56">
        <f>'Investissement PEE'!D311</f>
        <v>0</v>
      </c>
      <c r="B308" s="29">
        <f>'Investissement PEE'!F311</f>
        <v>0</v>
      </c>
      <c r="C308" s="46">
        <f>'Investissement PEE'!H311</f>
        <v>0</v>
      </c>
      <c r="D308" s="54">
        <f>SUM('Investissement PEE'!AF311+'Investissement PEE'!AI311+'Investissement PEE'!AL311+'Investissement PEE'!AO311+'Investissement PEE'!AR311+'Investissement PEE'!AU311+'Investissement PEE'!AX311+'Investissement PEE'!BA311+'Investissement PEE'!BD311+'Investissement PEE'!BG311+'Investissement PEE'!BJ311+'Investissement PEE'!BM311)</f>
        <v>0</v>
      </c>
      <c r="E308" s="47">
        <f>SUM('Investissement PER'!AI311+'Investissement PER'!AL311+'Investissement PER'!AO311+'Investissement PER'!AR312+'Investissement PER'!AU311+'Investissement PER'!AX311+'Investissement PER'!BA311+'Investissement PER'!BD311+'Investissement PER'!BG311+'Investissement PER'!BJ311+'Investissement PER'!BM311+'Investissement PER'!BP311+'Investissement PER'!AF311)</f>
        <v>0</v>
      </c>
      <c r="F308" s="169">
        <f t="shared" si="15"/>
        <v>0</v>
      </c>
      <c r="H308" s="45">
        <f>'Investissement PEE'!AG311+'Investissement PEE'!AJ311+'Investissement PEE'!AM311+'Investissement PEE'!AP311+'Investissement PEE'!AS311+'Investissement PEE'!AV311+'Investissement PEE'!AY311+'Investissement PEE'!BB311+'Investissement PEE'!BE311+'Investissement PEE'!BH311+'Investissement PEE'!BK311+'Investissement PEE'!BN311</f>
        <v>0</v>
      </c>
      <c r="I308" s="48">
        <f>'Investissement PER'!BE311+'Investissement PER'!BB311+'Investissement PER'!AY311+'Investissement PER'!AV311+'Investissement PER'!AS312+'Investissement PER'!AP311+'Investissement PER'!AM311+'Investissement PER'!AJ311+'Investissement PER'!BH311+'Investissement PER'!BK311+'Investissement PER'!BN311+'Investissement PER'!BQ311+'Investissement PER'!AG311</f>
        <v>0</v>
      </c>
      <c r="J308" s="170">
        <f t="shared" si="16"/>
        <v>0</v>
      </c>
      <c r="L308" s="168">
        <f t="shared" si="17"/>
        <v>0</v>
      </c>
      <c r="M308" s="55" t="str">
        <f>IF(AND(D308&lt;&gt;'Investissement PEE'!AB311,Synthèse!H308&lt;&gt;'Investissement PEE'!AC311),"Les montants répartis ne correspondent pas aux montants de prime de partage de la valeur et d'abondement dans l'onglet 'Investissement PEE'",IF(D308&lt;&gt;'Investissement PEE'!AB311,"Le montant réparti en prime de partage de la valeur ne correspond pas au montant total de PPV indiqué dans l'onglet 'Investissement PEE'",IF(H308&lt;&gt;'Investissement PEE'!AC311,"Le montant réparti ne correspond pas au montant total d'abondement indiqué dans l'onglet 'PEE'","")))</f>
        <v/>
      </c>
      <c r="N308" s="82" t="str">
        <f>IF(AND(E308&lt;&gt;'Investissement PER'!AB311,Synthèse!I308&lt;&gt;'Investissement PER'!AC311),"Les montants répartis ne correspondent pas aux montants de prime de partage de la valeur et d'abondement dans l'onglet 'Investissement PER'",IF(E308&lt;&gt;'Investissement PER'!AB311,"Le montant réparti en prime de partage de la valeur ne correspond pas au montant total de PPV indiqué dans l'onglet 'Investissement PER'",IF(I308&lt;&gt;'Investissement PER'!AC311,"Le montant réparti ne correspond pas au montant total d'abondement indiqué dans l'onglet 'Investissement PER’","")))</f>
        <v/>
      </c>
    </row>
    <row r="309" spans="1:14" x14ac:dyDescent="0.25">
      <c r="A309" s="56">
        <f>'Investissement PEE'!D312</f>
        <v>0</v>
      </c>
      <c r="B309" s="29">
        <f>'Investissement PEE'!F312</f>
        <v>0</v>
      </c>
      <c r="C309" s="46">
        <f>'Investissement PEE'!H312</f>
        <v>0</v>
      </c>
      <c r="D309" s="54">
        <f>SUM('Investissement PEE'!AF312+'Investissement PEE'!AI312+'Investissement PEE'!AL312+'Investissement PEE'!AO312+'Investissement PEE'!AR312+'Investissement PEE'!AU312+'Investissement PEE'!AX312+'Investissement PEE'!BA312+'Investissement PEE'!BD312+'Investissement PEE'!BG312+'Investissement PEE'!BJ312+'Investissement PEE'!BM312)</f>
        <v>0</v>
      </c>
      <c r="E309" s="47">
        <f>SUM('Investissement PER'!AI312+'Investissement PER'!AL312+'Investissement PER'!AO312+'Investissement PER'!AR313+'Investissement PER'!AU312+'Investissement PER'!AX312+'Investissement PER'!BA312+'Investissement PER'!BD312+'Investissement PER'!BG312+'Investissement PER'!BJ312+'Investissement PER'!BM312+'Investissement PER'!BP312+'Investissement PER'!AF312)</f>
        <v>0</v>
      </c>
      <c r="F309" s="169">
        <f t="shared" si="15"/>
        <v>0</v>
      </c>
      <c r="H309" s="45">
        <f>'Investissement PEE'!AG312+'Investissement PEE'!AJ312+'Investissement PEE'!AM312+'Investissement PEE'!AP312+'Investissement PEE'!AS312+'Investissement PEE'!AV312+'Investissement PEE'!AY312+'Investissement PEE'!BB312+'Investissement PEE'!BE312+'Investissement PEE'!BH312+'Investissement PEE'!BK312+'Investissement PEE'!BN312</f>
        <v>0</v>
      </c>
      <c r="I309" s="48">
        <f>'Investissement PER'!BE312+'Investissement PER'!BB312+'Investissement PER'!AY312+'Investissement PER'!AV312+'Investissement PER'!AS313+'Investissement PER'!AP312+'Investissement PER'!AM312+'Investissement PER'!AJ312+'Investissement PER'!BH312+'Investissement PER'!BK312+'Investissement PER'!BN312+'Investissement PER'!BQ312+'Investissement PER'!AG312</f>
        <v>0</v>
      </c>
      <c r="J309" s="170">
        <f t="shared" si="16"/>
        <v>0</v>
      </c>
      <c r="L309" s="168">
        <f t="shared" si="17"/>
        <v>0</v>
      </c>
      <c r="M309" s="55" t="str">
        <f>IF(AND(D309&lt;&gt;'Investissement PEE'!AB312,Synthèse!H309&lt;&gt;'Investissement PEE'!AC312),"Les montants répartis ne correspondent pas aux montants de prime de partage de la valeur et d'abondement dans l'onglet 'Investissement PEE'",IF(D309&lt;&gt;'Investissement PEE'!AB312,"Le montant réparti en prime de partage de la valeur ne correspond pas au montant total de PPV indiqué dans l'onglet 'Investissement PEE'",IF(H309&lt;&gt;'Investissement PEE'!AC312,"Le montant réparti ne correspond pas au montant total d'abondement indiqué dans l'onglet 'PEE'","")))</f>
        <v/>
      </c>
      <c r="N309" s="82" t="str">
        <f>IF(AND(E309&lt;&gt;'Investissement PER'!AB312,Synthèse!I309&lt;&gt;'Investissement PER'!AC312),"Les montants répartis ne correspondent pas aux montants de prime de partage de la valeur et d'abondement dans l'onglet 'Investissement PER'",IF(E309&lt;&gt;'Investissement PER'!AB312,"Le montant réparti en prime de partage de la valeur ne correspond pas au montant total de PPV indiqué dans l'onglet 'Investissement PER'",IF(I309&lt;&gt;'Investissement PER'!AC312,"Le montant réparti ne correspond pas au montant total d'abondement indiqué dans l'onglet 'Investissement PER’","")))</f>
        <v/>
      </c>
    </row>
    <row r="310" spans="1:14" x14ac:dyDescent="0.25">
      <c r="A310" s="56">
        <f>'Investissement PEE'!D313</f>
        <v>0</v>
      </c>
      <c r="B310" s="29">
        <f>'Investissement PEE'!F313</f>
        <v>0</v>
      </c>
      <c r="C310" s="46">
        <f>'Investissement PEE'!H313</f>
        <v>0</v>
      </c>
      <c r="D310" s="54">
        <f>SUM('Investissement PEE'!AF313+'Investissement PEE'!AI313+'Investissement PEE'!AL313+'Investissement PEE'!AO313+'Investissement PEE'!AR313+'Investissement PEE'!AU313+'Investissement PEE'!AX313+'Investissement PEE'!BA313+'Investissement PEE'!BD313+'Investissement PEE'!BG313+'Investissement PEE'!BJ313+'Investissement PEE'!BM313)</f>
        <v>0</v>
      </c>
      <c r="E310" s="47">
        <f>SUM('Investissement PER'!AI313+'Investissement PER'!AL313+'Investissement PER'!AO313+'Investissement PER'!AR314+'Investissement PER'!AU313+'Investissement PER'!AX313+'Investissement PER'!BA313+'Investissement PER'!BD313+'Investissement PER'!BG313+'Investissement PER'!BJ313+'Investissement PER'!BM313+'Investissement PER'!BP313+'Investissement PER'!AF313)</f>
        <v>0</v>
      </c>
      <c r="F310" s="169">
        <f t="shared" si="15"/>
        <v>0</v>
      </c>
      <c r="H310" s="45">
        <f>'Investissement PEE'!AG313+'Investissement PEE'!AJ313+'Investissement PEE'!AM313+'Investissement PEE'!AP313+'Investissement PEE'!AS313+'Investissement PEE'!AV313+'Investissement PEE'!AY313+'Investissement PEE'!BB313+'Investissement PEE'!BE313+'Investissement PEE'!BH313+'Investissement PEE'!BK313+'Investissement PEE'!BN313</f>
        <v>0</v>
      </c>
      <c r="I310" s="48">
        <f>'Investissement PER'!BE313+'Investissement PER'!BB313+'Investissement PER'!AY313+'Investissement PER'!AV313+'Investissement PER'!AS314+'Investissement PER'!AP313+'Investissement PER'!AM313+'Investissement PER'!AJ313+'Investissement PER'!BH313+'Investissement PER'!BK313+'Investissement PER'!BN313+'Investissement PER'!BQ313+'Investissement PER'!AG313</f>
        <v>0</v>
      </c>
      <c r="J310" s="170">
        <f t="shared" si="16"/>
        <v>0</v>
      </c>
      <c r="L310" s="168">
        <f t="shared" si="17"/>
        <v>0</v>
      </c>
      <c r="M310" s="55" t="str">
        <f>IF(AND(D310&lt;&gt;'Investissement PEE'!AB313,Synthèse!H310&lt;&gt;'Investissement PEE'!AC313),"Les montants répartis ne correspondent pas aux montants de prime de partage de la valeur et d'abondement dans l'onglet 'Investissement PEE'",IF(D310&lt;&gt;'Investissement PEE'!AB313,"Le montant réparti en prime de partage de la valeur ne correspond pas au montant total de PPV indiqué dans l'onglet 'Investissement PEE'",IF(H310&lt;&gt;'Investissement PEE'!AC313,"Le montant réparti ne correspond pas au montant total d'abondement indiqué dans l'onglet 'PEE'","")))</f>
        <v/>
      </c>
      <c r="N310" s="82" t="str">
        <f>IF(AND(E310&lt;&gt;'Investissement PER'!AB313,Synthèse!I310&lt;&gt;'Investissement PER'!AC313),"Les montants répartis ne correspondent pas aux montants de prime de partage de la valeur et d'abondement dans l'onglet 'Investissement PER'",IF(E310&lt;&gt;'Investissement PER'!AB313,"Le montant réparti en prime de partage de la valeur ne correspond pas au montant total de PPV indiqué dans l'onglet 'Investissement PER'",IF(I310&lt;&gt;'Investissement PER'!AC313,"Le montant réparti ne correspond pas au montant total d'abondement indiqué dans l'onglet 'Investissement PER’","")))</f>
        <v/>
      </c>
    </row>
    <row r="311" spans="1:14" x14ac:dyDescent="0.25">
      <c r="A311" s="56">
        <f>'Investissement PEE'!D314</f>
        <v>0</v>
      </c>
      <c r="B311" s="29">
        <f>'Investissement PEE'!F314</f>
        <v>0</v>
      </c>
      <c r="C311" s="46">
        <f>'Investissement PEE'!H314</f>
        <v>0</v>
      </c>
      <c r="D311" s="54">
        <f>SUM('Investissement PEE'!AF314+'Investissement PEE'!AI314+'Investissement PEE'!AL314+'Investissement PEE'!AO314+'Investissement PEE'!AR314+'Investissement PEE'!AU314+'Investissement PEE'!AX314+'Investissement PEE'!BA314+'Investissement PEE'!BD314+'Investissement PEE'!BG314+'Investissement PEE'!BJ314+'Investissement PEE'!BM314)</f>
        <v>0</v>
      </c>
      <c r="E311" s="47">
        <f>SUM('Investissement PER'!AI314+'Investissement PER'!AL314+'Investissement PER'!AO314+'Investissement PER'!AR315+'Investissement PER'!AU314+'Investissement PER'!AX314+'Investissement PER'!BA314+'Investissement PER'!BD314+'Investissement PER'!BG314+'Investissement PER'!BJ314+'Investissement PER'!BM314+'Investissement PER'!BP314+'Investissement PER'!AF314)</f>
        <v>0</v>
      </c>
      <c r="F311" s="169">
        <f t="shared" si="15"/>
        <v>0</v>
      </c>
      <c r="H311" s="45">
        <f>'Investissement PEE'!AG314+'Investissement PEE'!AJ314+'Investissement PEE'!AM314+'Investissement PEE'!AP314+'Investissement PEE'!AS314+'Investissement PEE'!AV314+'Investissement PEE'!AY314+'Investissement PEE'!BB314+'Investissement PEE'!BE314+'Investissement PEE'!BH314+'Investissement PEE'!BK314+'Investissement PEE'!BN314</f>
        <v>0</v>
      </c>
      <c r="I311" s="48">
        <f>'Investissement PER'!BE314+'Investissement PER'!BB314+'Investissement PER'!AY314+'Investissement PER'!AV314+'Investissement PER'!AS315+'Investissement PER'!AP314+'Investissement PER'!AM314+'Investissement PER'!AJ314+'Investissement PER'!BH314+'Investissement PER'!BK314+'Investissement PER'!BN314+'Investissement PER'!BQ314+'Investissement PER'!AG314</f>
        <v>0</v>
      </c>
      <c r="J311" s="170">
        <f t="shared" si="16"/>
        <v>0</v>
      </c>
      <c r="L311" s="168">
        <f t="shared" si="17"/>
        <v>0</v>
      </c>
      <c r="M311" s="55" t="str">
        <f>IF(AND(D311&lt;&gt;'Investissement PEE'!AB314,Synthèse!H311&lt;&gt;'Investissement PEE'!AC314),"Les montants répartis ne correspondent pas aux montants de prime de partage de la valeur et d'abondement dans l'onglet 'Investissement PEE'",IF(D311&lt;&gt;'Investissement PEE'!AB314,"Le montant réparti en prime de partage de la valeur ne correspond pas au montant total de PPV indiqué dans l'onglet 'Investissement PEE'",IF(H311&lt;&gt;'Investissement PEE'!AC314,"Le montant réparti ne correspond pas au montant total d'abondement indiqué dans l'onglet 'PEE'","")))</f>
        <v/>
      </c>
      <c r="N311" s="82" t="str">
        <f>IF(AND(E311&lt;&gt;'Investissement PER'!AB314,Synthèse!I311&lt;&gt;'Investissement PER'!AC314),"Les montants répartis ne correspondent pas aux montants de prime de partage de la valeur et d'abondement dans l'onglet 'Investissement PER'",IF(E311&lt;&gt;'Investissement PER'!AB314,"Le montant réparti en prime de partage de la valeur ne correspond pas au montant total de PPV indiqué dans l'onglet 'Investissement PER'",IF(I311&lt;&gt;'Investissement PER'!AC314,"Le montant réparti ne correspond pas au montant total d'abondement indiqué dans l'onglet 'Investissement PER’","")))</f>
        <v/>
      </c>
    </row>
    <row r="312" spans="1:14" x14ac:dyDescent="0.25">
      <c r="A312" s="56">
        <f>'Investissement PEE'!D315</f>
        <v>0</v>
      </c>
      <c r="B312" s="29">
        <f>'Investissement PEE'!F315</f>
        <v>0</v>
      </c>
      <c r="C312" s="46">
        <f>'Investissement PEE'!H315</f>
        <v>0</v>
      </c>
      <c r="D312" s="54">
        <f>SUM('Investissement PEE'!AF315+'Investissement PEE'!AI315+'Investissement PEE'!AL315+'Investissement PEE'!AO315+'Investissement PEE'!AR315+'Investissement PEE'!AU315+'Investissement PEE'!AX315+'Investissement PEE'!BA315+'Investissement PEE'!BD315+'Investissement PEE'!BG315+'Investissement PEE'!BJ315+'Investissement PEE'!BM315)</f>
        <v>0</v>
      </c>
      <c r="E312" s="47">
        <f>SUM('Investissement PER'!AI315+'Investissement PER'!AL315+'Investissement PER'!AO315+'Investissement PER'!AR316+'Investissement PER'!AU315+'Investissement PER'!AX315+'Investissement PER'!BA315+'Investissement PER'!BD315+'Investissement PER'!BG315+'Investissement PER'!BJ315+'Investissement PER'!BM315+'Investissement PER'!BP315+'Investissement PER'!AF315)</f>
        <v>0</v>
      </c>
      <c r="F312" s="169">
        <f t="shared" si="15"/>
        <v>0</v>
      </c>
      <c r="H312" s="45">
        <f>'Investissement PEE'!AG315+'Investissement PEE'!AJ315+'Investissement PEE'!AM315+'Investissement PEE'!AP315+'Investissement PEE'!AS315+'Investissement PEE'!AV315+'Investissement PEE'!AY315+'Investissement PEE'!BB315+'Investissement PEE'!BE315+'Investissement PEE'!BH315+'Investissement PEE'!BK315+'Investissement PEE'!BN315</f>
        <v>0</v>
      </c>
      <c r="I312" s="48">
        <f>'Investissement PER'!BE315+'Investissement PER'!BB315+'Investissement PER'!AY315+'Investissement PER'!AV315+'Investissement PER'!AS316+'Investissement PER'!AP315+'Investissement PER'!AM315+'Investissement PER'!AJ315+'Investissement PER'!BH315+'Investissement PER'!BK315+'Investissement PER'!BN315+'Investissement PER'!BQ315+'Investissement PER'!AG315</f>
        <v>0</v>
      </c>
      <c r="J312" s="170">
        <f t="shared" si="16"/>
        <v>0</v>
      </c>
      <c r="L312" s="168">
        <f t="shared" si="17"/>
        <v>0</v>
      </c>
      <c r="M312" s="55" t="str">
        <f>IF(AND(D312&lt;&gt;'Investissement PEE'!AB315,Synthèse!H312&lt;&gt;'Investissement PEE'!AC315),"Les montants répartis ne correspondent pas aux montants de prime de partage de la valeur et d'abondement dans l'onglet 'Investissement PEE'",IF(D312&lt;&gt;'Investissement PEE'!AB315,"Le montant réparti en prime de partage de la valeur ne correspond pas au montant total de PPV indiqué dans l'onglet 'Investissement PEE'",IF(H312&lt;&gt;'Investissement PEE'!AC315,"Le montant réparti ne correspond pas au montant total d'abondement indiqué dans l'onglet 'PEE'","")))</f>
        <v/>
      </c>
      <c r="N312" s="82" t="str">
        <f>IF(AND(E312&lt;&gt;'Investissement PER'!AB315,Synthèse!I312&lt;&gt;'Investissement PER'!AC315),"Les montants répartis ne correspondent pas aux montants de prime de partage de la valeur et d'abondement dans l'onglet 'Investissement PER'",IF(E312&lt;&gt;'Investissement PER'!AB315,"Le montant réparti en prime de partage de la valeur ne correspond pas au montant total de PPV indiqué dans l'onglet 'Investissement PER'",IF(I312&lt;&gt;'Investissement PER'!AC315,"Le montant réparti ne correspond pas au montant total d'abondement indiqué dans l'onglet 'Investissement PER’","")))</f>
        <v/>
      </c>
    </row>
    <row r="313" spans="1:14" x14ac:dyDescent="0.25">
      <c r="A313" s="56">
        <f>'Investissement PEE'!D316</f>
        <v>0</v>
      </c>
      <c r="B313" s="29">
        <f>'Investissement PEE'!F316</f>
        <v>0</v>
      </c>
      <c r="C313" s="46">
        <f>'Investissement PEE'!H316</f>
        <v>0</v>
      </c>
      <c r="D313" s="54">
        <f>SUM('Investissement PEE'!AF316+'Investissement PEE'!AI316+'Investissement PEE'!AL316+'Investissement PEE'!AO316+'Investissement PEE'!AR316+'Investissement PEE'!AU316+'Investissement PEE'!AX316+'Investissement PEE'!BA316+'Investissement PEE'!BD316+'Investissement PEE'!BG316+'Investissement PEE'!BJ316+'Investissement PEE'!BM316)</f>
        <v>0</v>
      </c>
      <c r="E313" s="47">
        <f>SUM('Investissement PER'!AI316+'Investissement PER'!AL316+'Investissement PER'!AO316+'Investissement PER'!AR317+'Investissement PER'!AU316+'Investissement PER'!AX316+'Investissement PER'!BA316+'Investissement PER'!BD316+'Investissement PER'!BG316+'Investissement PER'!BJ316+'Investissement PER'!BM316+'Investissement PER'!BP316+'Investissement PER'!AF316)</f>
        <v>0</v>
      </c>
      <c r="F313" s="169">
        <f t="shared" si="15"/>
        <v>0</v>
      </c>
      <c r="H313" s="45">
        <f>'Investissement PEE'!AG316+'Investissement PEE'!AJ316+'Investissement PEE'!AM316+'Investissement PEE'!AP316+'Investissement PEE'!AS316+'Investissement PEE'!AV316+'Investissement PEE'!AY316+'Investissement PEE'!BB316+'Investissement PEE'!BE316+'Investissement PEE'!BH316+'Investissement PEE'!BK316+'Investissement PEE'!BN316</f>
        <v>0</v>
      </c>
      <c r="I313" s="48">
        <f>'Investissement PER'!BE316+'Investissement PER'!BB316+'Investissement PER'!AY316+'Investissement PER'!AV316+'Investissement PER'!AS317+'Investissement PER'!AP316+'Investissement PER'!AM316+'Investissement PER'!AJ316+'Investissement PER'!BH316+'Investissement PER'!BK316+'Investissement PER'!BN316+'Investissement PER'!BQ316+'Investissement PER'!AG316</f>
        <v>0</v>
      </c>
      <c r="J313" s="170">
        <f t="shared" si="16"/>
        <v>0</v>
      </c>
      <c r="L313" s="168">
        <f t="shared" si="17"/>
        <v>0</v>
      </c>
      <c r="M313" s="55" t="str">
        <f>IF(AND(D313&lt;&gt;'Investissement PEE'!AB316,Synthèse!H313&lt;&gt;'Investissement PEE'!AC316),"Les montants répartis ne correspondent pas aux montants de prime de partage de la valeur et d'abondement dans l'onglet 'Investissement PEE'",IF(D313&lt;&gt;'Investissement PEE'!AB316,"Le montant réparti en prime de partage de la valeur ne correspond pas au montant total de PPV indiqué dans l'onglet 'Investissement PEE'",IF(H313&lt;&gt;'Investissement PEE'!AC316,"Le montant réparti ne correspond pas au montant total d'abondement indiqué dans l'onglet 'PEE'","")))</f>
        <v/>
      </c>
      <c r="N313" s="82" t="str">
        <f>IF(AND(E313&lt;&gt;'Investissement PER'!AB316,Synthèse!I313&lt;&gt;'Investissement PER'!AC316),"Les montants répartis ne correspondent pas aux montants de prime de partage de la valeur et d'abondement dans l'onglet 'Investissement PER'",IF(E313&lt;&gt;'Investissement PER'!AB316,"Le montant réparti en prime de partage de la valeur ne correspond pas au montant total de PPV indiqué dans l'onglet 'Investissement PER'",IF(I313&lt;&gt;'Investissement PER'!AC316,"Le montant réparti ne correspond pas au montant total d'abondement indiqué dans l'onglet 'Investissement PER’","")))</f>
        <v/>
      </c>
    </row>
    <row r="314" spans="1:14" x14ac:dyDescent="0.25">
      <c r="A314" s="56">
        <f>'Investissement PEE'!D317</f>
        <v>0</v>
      </c>
      <c r="B314" s="29">
        <f>'Investissement PEE'!F317</f>
        <v>0</v>
      </c>
      <c r="C314" s="46">
        <f>'Investissement PEE'!H317</f>
        <v>0</v>
      </c>
      <c r="D314" s="54">
        <f>SUM('Investissement PEE'!AF317+'Investissement PEE'!AI317+'Investissement PEE'!AL317+'Investissement PEE'!AO317+'Investissement PEE'!AR317+'Investissement PEE'!AU317+'Investissement PEE'!AX317+'Investissement PEE'!BA317+'Investissement PEE'!BD317+'Investissement PEE'!BG317+'Investissement PEE'!BJ317+'Investissement PEE'!BM317)</f>
        <v>0</v>
      </c>
      <c r="E314" s="47">
        <f>SUM('Investissement PER'!AI317+'Investissement PER'!AL317+'Investissement PER'!AO317+'Investissement PER'!AR318+'Investissement PER'!AU317+'Investissement PER'!AX317+'Investissement PER'!BA317+'Investissement PER'!BD317+'Investissement PER'!BG317+'Investissement PER'!BJ317+'Investissement PER'!BM317+'Investissement PER'!BP317+'Investissement PER'!AF317)</f>
        <v>0</v>
      </c>
      <c r="F314" s="169">
        <f t="shared" si="15"/>
        <v>0</v>
      </c>
      <c r="H314" s="45">
        <f>'Investissement PEE'!AG317+'Investissement PEE'!AJ317+'Investissement PEE'!AM317+'Investissement PEE'!AP317+'Investissement PEE'!AS317+'Investissement PEE'!AV317+'Investissement PEE'!AY317+'Investissement PEE'!BB317+'Investissement PEE'!BE317+'Investissement PEE'!BH317+'Investissement PEE'!BK317+'Investissement PEE'!BN317</f>
        <v>0</v>
      </c>
      <c r="I314" s="48">
        <f>'Investissement PER'!BE317+'Investissement PER'!BB317+'Investissement PER'!AY317+'Investissement PER'!AV317+'Investissement PER'!AS318+'Investissement PER'!AP317+'Investissement PER'!AM317+'Investissement PER'!AJ317+'Investissement PER'!BH317+'Investissement PER'!BK317+'Investissement PER'!BN317+'Investissement PER'!BQ317+'Investissement PER'!AG317</f>
        <v>0</v>
      </c>
      <c r="J314" s="170">
        <f t="shared" si="16"/>
        <v>0</v>
      </c>
      <c r="L314" s="168">
        <f t="shared" si="17"/>
        <v>0</v>
      </c>
      <c r="M314" s="55" t="str">
        <f>IF(AND(D314&lt;&gt;'Investissement PEE'!AB317,Synthèse!H314&lt;&gt;'Investissement PEE'!AC317),"Les montants répartis ne correspondent pas aux montants de prime de partage de la valeur et d'abondement dans l'onglet 'Investissement PEE'",IF(D314&lt;&gt;'Investissement PEE'!AB317,"Le montant réparti en prime de partage de la valeur ne correspond pas au montant total de PPV indiqué dans l'onglet 'Investissement PEE'",IF(H314&lt;&gt;'Investissement PEE'!AC317,"Le montant réparti ne correspond pas au montant total d'abondement indiqué dans l'onglet 'PEE'","")))</f>
        <v/>
      </c>
      <c r="N314" s="82" t="str">
        <f>IF(AND(E314&lt;&gt;'Investissement PER'!AB317,Synthèse!I314&lt;&gt;'Investissement PER'!AC317),"Les montants répartis ne correspondent pas aux montants de prime de partage de la valeur et d'abondement dans l'onglet 'Investissement PER'",IF(E314&lt;&gt;'Investissement PER'!AB317,"Le montant réparti en prime de partage de la valeur ne correspond pas au montant total de PPV indiqué dans l'onglet 'Investissement PER'",IF(I314&lt;&gt;'Investissement PER'!AC317,"Le montant réparti ne correspond pas au montant total d'abondement indiqué dans l'onglet 'Investissement PER’","")))</f>
        <v/>
      </c>
    </row>
    <row r="315" spans="1:14" x14ac:dyDescent="0.25">
      <c r="A315" s="56">
        <f>'Investissement PEE'!D318</f>
        <v>0</v>
      </c>
      <c r="B315" s="29">
        <f>'Investissement PEE'!F318</f>
        <v>0</v>
      </c>
      <c r="C315" s="46">
        <f>'Investissement PEE'!H318</f>
        <v>0</v>
      </c>
      <c r="D315" s="54">
        <f>SUM('Investissement PEE'!AF318+'Investissement PEE'!AI318+'Investissement PEE'!AL318+'Investissement PEE'!AO318+'Investissement PEE'!AR318+'Investissement PEE'!AU318+'Investissement PEE'!AX318+'Investissement PEE'!BA318+'Investissement PEE'!BD318+'Investissement PEE'!BG318+'Investissement PEE'!BJ318+'Investissement PEE'!BM318)</f>
        <v>0</v>
      </c>
      <c r="E315" s="47">
        <f>SUM('Investissement PER'!AI318+'Investissement PER'!AL318+'Investissement PER'!AO318+'Investissement PER'!AR319+'Investissement PER'!AU318+'Investissement PER'!AX318+'Investissement PER'!BA318+'Investissement PER'!BD318+'Investissement PER'!BG318+'Investissement PER'!BJ318+'Investissement PER'!BM318+'Investissement PER'!BP318+'Investissement PER'!AF318)</f>
        <v>0</v>
      </c>
      <c r="F315" s="169">
        <f t="shared" si="15"/>
        <v>0</v>
      </c>
      <c r="H315" s="45">
        <f>'Investissement PEE'!AG318+'Investissement PEE'!AJ318+'Investissement PEE'!AM318+'Investissement PEE'!AP318+'Investissement PEE'!AS318+'Investissement PEE'!AV318+'Investissement PEE'!AY318+'Investissement PEE'!BB318+'Investissement PEE'!BE318+'Investissement PEE'!BH318+'Investissement PEE'!BK318+'Investissement PEE'!BN318</f>
        <v>0</v>
      </c>
      <c r="I315" s="48">
        <f>'Investissement PER'!BE318+'Investissement PER'!BB318+'Investissement PER'!AY318+'Investissement PER'!AV318+'Investissement PER'!AS319+'Investissement PER'!AP318+'Investissement PER'!AM318+'Investissement PER'!AJ318+'Investissement PER'!BH318+'Investissement PER'!BK318+'Investissement PER'!BN318+'Investissement PER'!BQ318+'Investissement PER'!AG318</f>
        <v>0</v>
      </c>
      <c r="J315" s="170">
        <f t="shared" si="16"/>
        <v>0</v>
      </c>
      <c r="L315" s="168">
        <f t="shared" si="17"/>
        <v>0</v>
      </c>
      <c r="M315" s="55" t="str">
        <f>IF(AND(D315&lt;&gt;'Investissement PEE'!AB318,Synthèse!H315&lt;&gt;'Investissement PEE'!AC318),"Les montants répartis ne correspondent pas aux montants de prime de partage de la valeur et d'abondement dans l'onglet 'Investissement PEE'",IF(D315&lt;&gt;'Investissement PEE'!AB318,"Le montant réparti en prime de partage de la valeur ne correspond pas au montant total de PPV indiqué dans l'onglet 'Investissement PEE'",IF(H315&lt;&gt;'Investissement PEE'!AC318,"Le montant réparti ne correspond pas au montant total d'abondement indiqué dans l'onglet 'PEE'","")))</f>
        <v/>
      </c>
      <c r="N315" s="82" t="str">
        <f>IF(AND(E315&lt;&gt;'Investissement PER'!AB318,Synthèse!I315&lt;&gt;'Investissement PER'!AC318),"Les montants répartis ne correspondent pas aux montants de prime de partage de la valeur et d'abondement dans l'onglet 'Investissement PER'",IF(E315&lt;&gt;'Investissement PER'!AB318,"Le montant réparti en prime de partage de la valeur ne correspond pas au montant total de PPV indiqué dans l'onglet 'Investissement PER'",IF(I315&lt;&gt;'Investissement PER'!AC318,"Le montant réparti ne correspond pas au montant total d'abondement indiqué dans l'onglet 'Investissement PER’","")))</f>
        <v/>
      </c>
    </row>
    <row r="316" spans="1:14" x14ac:dyDescent="0.25">
      <c r="A316" s="56">
        <f>'Investissement PEE'!D319</f>
        <v>0</v>
      </c>
      <c r="B316" s="29">
        <f>'Investissement PEE'!F319</f>
        <v>0</v>
      </c>
      <c r="C316" s="46">
        <f>'Investissement PEE'!H319</f>
        <v>0</v>
      </c>
      <c r="D316" s="54">
        <f>SUM('Investissement PEE'!AF319+'Investissement PEE'!AI319+'Investissement PEE'!AL319+'Investissement PEE'!AO319+'Investissement PEE'!AR319+'Investissement PEE'!AU319+'Investissement PEE'!AX319+'Investissement PEE'!BA319+'Investissement PEE'!BD319+'Investissement PEE'!BG319+'Investissement PEE'!BJ319+'Investissement PEE'!BM319)</f>
        <v>0</v>
      </c>
      <c r="E316" s="47">
        <f>SUM('Investissement PER'!AI319+'Investissement PER'!AL319+'Investissement PER'!AO319+'Investissement PER'!AR320+'Investissement PER'!AU319+'Investissement PER'!AX319+'Investissement PER'!BA319+'Investissement PER'!BD319+'Investissement PER'!BG319+'Investissement PER'!BJ319+'Investissement PER'!BM319+'Investissement PER'!BP319+'Investissement PER'!AF319)</f>
        <v>0</v>
      </c>
      <c r="F316" s="169">
        <f t="shared" si="15"/>
        <v>0</v>
      </c>
      <c r="H316" s="45">
        <f>'Investissement PEE'!AG319+'Investissement PEE'!AJ319+'Investissement PEE'!AM319+'Investissement PEE'!AP319+'Investissement PEE'!AS319+'Investissement PEE'!AV319+'Investissement PEE'!AY319+'Investissement PEE'!BB319+'Investissement PEE'!BE319+'Investissement PEE'!BH319+'Investissement PEE'!BK319+'Investissement PEE'!BN319</f>
        <v>0</v>
      </c>
      <c r="I316" s="48">
        <f>'Investissement PER'!BE319+'Investissement PER'!BB319+'Investissement PER'!AY319+'Investissement PER'!AV319+'Investissement PER'!AS320+'Investissement PER'!AP319+'Investissement PER'!AM319+'Investissement PER'!AJ319+'Investissement PER'!BH319+'Investissement PER'!BK319+'Investissement PER'!BN319+'Investissement PER'!BQ319+'Investissement PER'!AG319</f>
        <v>0</v>
      </c>
      <c r="J316" s="170">
        <f t="shared" si="16"/>
        <v>0</v>
      </c>
      <c r="L316" s="168">
        <f t="shared" si="17"/>
        <v>0</v>
      </c>
      <c r="M316" s="55" t="str">
        <f>IF(AND(D316&lt;&gt;'Investissement PEE'!AB319,Synthèse!H316&lt;&gt;'Investissement PEE'!AC319),"Les montants répartis ne correspondent pas aux montants de prime de partage de la valeur et d'abondement dans l'onglet 'Investissement PEE'",IF(D316&lt;&gt;'Investissement PEE'!AB319,"Le montant réparti en prime de partage de la valeur ne correspond pas au montant total de PPV indiqué dans l'onglet 'Investissement PEE'",IF(H316&lt;&gt;'Investissement PEE'!AC319,"Le montant réparti ne correspond pas au montant total d'abondement indiqué dans l'onglet 'PEE'","")))</f>
        <v/>
      </c>
      <c r="N316" s="82" t="str">
        <f>IF(AND(E316&lt;&gt;'Investissement PER'!AB319,Synthèse!I316&lt;&gt;'Investissement PER'!AC319),"Les montants répartis ne correspondent pas aux montants de prime de partage de la valeur et d'abondement dans l'onglet 'Investissement PER'",IF(E316&lt;&gt;'Investissement PER'!AB319,"Le montant réparti en prime de partage de la valeur ne correspond pas au montant total de PPV indiqué dans l'onglet 'Investissement PER'",IF(I316&lt;&gt;'Investissement PER'!AC319,"Le montant réparti ne correspond pas au montant total d'abondement indiqué dans l'onglet 'Investissement PER’","")))</f>
        <v/>
      </c>
    </row>
    <row r="317" spans="1:14" x14ac:dyDescent="0.25">
      <c r="A317" s="56">
        <f>'Investissement PEE'!D320</f>
        <v>0</v>
      </c>
      <c r="B317" s="29">
        <f>'Investissement PEE'!F320</f>
        <v>0</v>
      </c>
      <c r="C317" s="46">
        <f>'Investissement PEE'!H320</f>
        <v>0</v>
      </c>
      <c r="D317" s="54">
        <f>SUM('Investissement PEE'!AF320+'Investissement PEE'!AI320+'Investissement PEE'!AL320+'Investissement PEE'!AO320+'Investissement PEE'!AR320+'Investissement PEE'!AU320+'Investissement PEE'!AX320+'Investissement PEE'!BA320+'Investissement PEE'!BD320+'Investissement PEE'!BG320+'Investissement PEE'!BJ320+'Investissement PEE'!BM320)</f>
        <v>0</v>
      </c>
      <c r="E317" s="47">
        <f>SUM('Investissement PER'!AI320+'Investissement PER'!AL320+'Investissement PER'!AO320+'Investissement PER'!AR321+'Investissement PER'!AU320+'Investissement PER'!AX320+'Investissement PER'!BA320+'Investissement PER'!BD320+'Investissement PER'!BG320+'Investissement PER'!BJ320+'Investissement PER'!BM320+'Investissement PER'!BP320+'Investissement PER'!AF320)</f>
        <v>0</v>
      </c>
      <c r="F317" s="169">
        <f t="shared" si="15"/>
        <v>0</v>
      </c>
      <c r="H317" s="45">
        <f>'Investissement PEE'!AG320+'Investissement PEE'!AJ320+'Investissement PEE'!AM320+'Investissement PEE'!AP320+'Investissement PEE'!AS320+'Investissement PEE'!AV320+'Investissement PEE'!AY320+'Investissement PEE'!BB320+'Investissement PEE'!BE320+'Investissement PEE'!BH320+'Investissement PEE'!BK320+'Investissement PEE'!BN320</f>
        <v>0</v>
      </c>
      <c r="I317" s="48">
        <f>'Investissement PER'!BE320+'Investissement PER'!BB320+'Investissement PER'!AY320+'Investissement PER'!AV320+'Investissement PER'!AS321+'Investissement PER'!AP320+'Investissement PER'!AM320+'Investissement PER'!AJ320+'Investissement PER'!BH320+'Investissement PER'!BK320+'Investissement PER'!BN320+'Investissement PER'!BQ320+'Investissement PER'!AG320</f>
        <v>0</v>
      </c>
      <c r="J317" s="170">
        <f t="shared" si="16"/>
        <v>0</v>
      </c>
      <c r="L317" s="168">
        <f t="shared" si="17"/>
        <v>0</v>
      </c>
      <c r="M317" s="55" t="str">
        <f>IF(AND(D317&lt;&gt;'Investissement PEE'!AB320,Synthèse!H317&lt;&gt;'Investissement PEE'!AC320),"Les montants répartis ne correspondent pas aux montants de prime de partage de la valeur et d'abondement dans l'onglet 'Investissement PEE'",IF(D317&lt;&gt;'Investissement PEE'!AB320,"Le montant réparti en prime de partage de la valeur ne correspond pas au montant total de PPV indiqué dans l'onglet 'Investissement PEE'",IF(H317&lt;&gt;'Investissement PEE'!AC320,"Le montant réparti ne correspond pas au montant total d'abondement indiqué dans l'onglet 'PEE'","")))</f>
        <v/>
      </c>
      <c r="N317" s="82" t="str">
        <f>IF(AND(E317&lt;&gt;'Investissement PER'!AB320,Synthèse!I317&lt;&gt;'Investissement PER'!AC320),"Les montants répartis ne correspondent pas aux montants de prime de partage de la valeur et d'abondement dans l'onglet 'Investissement PER'",IF(E317&lt;&gt;'Investissement PER'!AB320,"Le montant réparti en prime de partage de la valeur ne correspond pas au montant total de PPV indiqué dans l'onglet 'Investissement PER'",IF(I317&lt;&gt;'Investissement PER'!AC320,"Le montant réparti ne correspond pas au montant total d'abondement indiqué dans l'onglet 'Investissement PER’","")))</f>
        <v/>
      </c>
    </row>
    <row r="318" spans="1:14" x14ac:dyDescent="0.25">
      <c r="A318" s="56">
        <f>'Investissement PEE'!D321</f>
        <v>0</v>
      </c>
      <c r="B318" s="29">
        <f>'Investissement PEE'!F321</f>
        <v>0</v>
      </c>
      <c r="C318" s="46">
        <f>'Investissement PEE'!H321</f>
        <v>0</v>
      </c>
      <c r="D318" s="54">
        <f>SUM('Investissement PEE'!AF321+'Investissement PEE'!AI321+'Investissement PEE'!AL321+'Investissement PEE'!AO321+'Investissement PEE'!AR321+'Investissement PEE'!AU321+'Investissement PEE'!AX321+'Investissement PEE'!BA321+'Investissement PEE'!BD321+'Investissement PEE'!BG321+'Investissement PEE'!BJ321+'Investissement PEE'!BM321)</f>
        <v>0</v>
      </c>
      <c r="E318" s="47">
        <f>SUM('Investissement PER'!AI321+'Investissement PER'!AL321+'Investissement PER'!AO321+'Investissement PER'!AR322+'Investissement PER'!AU321+'Investissement PER'!AX321+'Investissement PER'!BA321+'Investissement PER'!BD321+'Investissement PER'!BG321+'Investissement PER'!BJ321+'Investissement PER'!BM321+'Investissement PER'!BP321+'Investissement PER'!AF321)</f>
        <v>0</v>
      </c>
      <c r="F318" s="169">
        <f t="shared" si="15"/>
        <v>0</v>
      </c>
      <c r="H318" s="45">
        <f>'Investissement PEE'!AG321+'Investissement PEE'!AJ321+'Investissement PEE'!AM321+'Investissement PEE'!AP321+'Investissement PEE'!AS321+'Investissement PEE'!AV321+'Investissement PEE'!AY321+'Investissement PEE'!BB321+'Investissement PEE'!BE321+'Investissement PEE'!BH321+'Investissement PEE'!BK321+'Investissement PEE'!BN321</f>
        <v>0</v>
      </c>
      <c r="I318" s="48">
        <f>'Investissement PER'!BE321+'Investissement PER'!BB321+'Investissement PER'!AY321+'Investissement PER'!AV321+'Investissement PER'!AS322+'Investissement PER'!AP321+'Investissement PER'!AM321+'Investissement PER'!AJ321+'Investissement PER'!BH321+'Investissement PER'!BK321+'Investissement PER'!BN321+'Investissement PER'!BQ321+'Investissement PER'!AG321</f>
        <v>0</v>
      </c>
      <c r="J318" s="170">
        <f t="shared" si="16"/>
        <v>0</v>
      </c>
      <c r="L318" s="168">
        <f t="shared" si="17"/>
        <v>0</v>
      </c>
      <c r="M318" s="55" t="str">
        <f>IF(AND(D318&lt;&gt;'Investissement PEE'!AB321,Synthèse!H318&lt;&gt;'Investissement PEE'!AC321),"Les montants répartis ne correspondent pas aux montants de prime de partage de la valeur et d'abondement dans l'onglet 'Investissement PEE'",IF(D318&lt;&gt;'Investissement PEE'!AB321,"Le montant réparti en prime de partage de la valeur ne correspond pas au montant total de PPV indiqué dans l'onglet 'Investissement PEE'",IF(H318&lt;&gt;'Investissement PEE'!AC321,"Le montant réparti ne correspond pas au montant total d'abondement indiqué dans l'onglet 'PEE'","")))</f>
        <v/>
      </c>
      <c r="N318" s="82" t="str">
        <f>IF(AND(E318&lt;&gt;'Investissement PER'!AB321,Synthèse!I318&lt;&gt;'Investissement PER'!AC321),"Les montants répartis ne correspondent pas aux montants de prime de partage de la valeur et d'abondement dans l'onglet 'Investissement PER'",IF(E318&lt;&gt;'Investissement PER'!AB321,"Le montant réparti en prime de partage de la valeur ne correspond pas au montant total de PPV indiqué dans l'onglet 'Investissement PER'",IF(I318&lt;&gt;'Investissement PER'!AC321,"Le montant réparti ne correspond pas au montant total d'abondement indiqué dans l'onglet 'Investissement PER’","")))</f>
        <v/>
      </c>
    </row>
    <row r="319" spans="1:14" x14ac:dyDescent="0.25">
      <c r="A319" s="56">
        <f>'Investissement PEE'!D322</f>
        <v>0</v>
      </c>
      <c r="B319" s="29">
        <f>'Investissement PEE'!F322</f>
        <v>0</v>
      </c>
      <c r="C319" s="46">
        <f>'Investissement PEE'!H322</f>
        <v>0</v>
      </c>
      <c r="D319" s="54">
        <f>SUM('Investissement PEE'!AF322+'Investissement PEE'!AI322+'Investissement PEE'!AL322+'Investissement PEE'!AO322+'Investissement PEE'!AR322+'Investissement PEE'!AU322+'Investissement PEE'!AX322+'Investissement PEE'!BA322+'Investissement PEE'!BD322+'Investissement PEE'!BG322+'Investissement PEE'!BJ322+'Investissement PEE'!BM322)</f>
        <v>0</v>
      </c>
      <c r="E319" s="47">
        <f>SUM('Investissement PER'!AI322+'Investissement PER'!AL322+'Investissement PER'!AO322+'Investissement PER'!AR323+'Investissement PER'!AU322+'Investissement PER'!AX322+'Investissement PER'!BA322+'Investissement PER'!BD322+'Investissement PER'!BG322+'Investissement PER'!BJ322+'Investissement PER'!BM322+'Investissement PER'!BP322+'Investissement PER'!AF322)</f>
        <v>0</v>
      </c>
      <c r="F319" s="169">
        <f t="shared" si="15"/>
        <v>0</v>
      </c>
      <c r="H319" s="45">
        <f>'Investissement PEE'!AG322+'Investissement PEE'!AJ322+'Investissement PEE'!AM322+'Investissement PEE'!AP322+'Investissement PEE'!AS322+'Investissement PEE'!AV322+'Investissement PEE'!AY322+'Investissement PEE'!BB322+'Investissement PEE'!BE322+'Investissement PEE'!BH322+'Investissement PEE'!BK322+'Investissement PEE'!BN322</f>
        <v>0</v>
      </c>
      <c r="I319" s="48">
        <f>'Investissement PER'!BE322+'Investissement PER'!BB322+'Investissement PER'!AY322+'Investissement PER'!AV322+'Investissement PER'!AS323+'Investissement PER'!AP322+'Investissement PER'!AM322+'Investissement PER'!AJ322+'Investissement PER'!BH322+'Investissement PER'!BK322+'Investissement PER'!BN322+'Investissement PER'!BQ322+'Investissement PER'!AG322</f>
        <v>0</v>
      </c>
      <c r="J319" s="170">
        <f t="shared" si="16"/>
        <v>0</v>
      </c>
      <c r="L319" s="168">
        <f t="shared" si="17"/>
        <v>0</v>
      </c>
      <c r="M319" s="55" t="str">
        <f>IF(AND(D319&lt;&gt;'Investissement PEE'!AB322,Synthèse!H319&lt;&gt;'Investissement PEE'!AC322),"Les montants répartis ne correspondent pas aux montants de prime de partage de la valeur et d'abondement dans l'onglet 'Investissement PEE'",IF(D319&lt;&gt;'Investissement PEE'!AB322,"Le montant réparti en prime de partage de la valeur ne correspond pas au montant total de PPV indiqué dans l'onglet 'Investissement PEE'",IF(H319&lt;&gt;'Investissement PEE'!AC322,"Le montant réparti ne correspond pas au montant total d'abondement indiqué dans l'onglet 'PEE'","")))</f>
        <v/>
      </c>
      <c r="N319" s="82" t="str">
        <f>IF(AND(E319&lt;&gt;'Investissement PER'!AB322,Synthèse!I319&lt;&gt;'Investissement PER'!AC322),"Les montants répartis ne correspondent pas aux montants de prime de partage de la valeur et d'abondement dans l'onglet 'Investissement PER'",IF(E319&lt;&gt;'Investissement PER'!AB322,"Le montant réparti en prime de partage de la valeur ne correspond pas au montant total de PPV indiqué dans l'onglet 'Investissement PER'",IF(I319&lt;&gt;'Investissement PER'!AC322,"Le montant réparti ne correspond pas au montant total d'abondement indiqué dans l'onglet 'Investissement PER’","")))</f>
        <v/>
      </c>
    </row>
    <row r="320" spans="1:14" x14ac:dyDescent="0.25">
      <c r="A320" s="56">
        <f>'Investissement PEE'!D323</f>
        <v>0</v>
      </c>
      <c r="B320" s="29">
        <f>'Investissement PEE'!F323</f>
        <v>0</v>
      </c>
      <c r="C320" s="46">
        <f>'Investissement PEE'!H323</f>
        <v>0</v>
      </c>
      <c r="D320" s="54">
        <f>SUM('Investissement PEE'!AF323+'Investissement PEE'!AI323+'Investissement PEE'!AL323+'Investissement PEE'!AO323+'Investissement PEE'!AR323+'Investissement PEE'!AU323+'Investissement PEE'!AX323+'Investissement PEE'!BA323+'Investissement PEE'!BD323+'Investissement PEE'!BG323+'Investissement PEE'!BJ323+'Investissement PEE'!BM323)</f>
        <v>0</v>
      </c>
      <c r="E320" s="47">
        <f>SUM('Investissement PER'!AI323+'Investissement PER'!AL323+'Investissement PER'!AO323+'Investissement PER'!AR324+'Investissement PER'!AU323+'Investissement PER'!AX323+'Investissement PER'!BA323+'Investissement PER'!BD323+'Investissement PER'!BG323+'Investissement PER'!BJ323+'Investissement PER'!BM323+'Investissement PER'!BP323+'Investissement PER'!AF323)</f>
        <v>0</v>
      </c>
      <c r="F320" s="169">
        <f t="shared" si="15"/>
        <v>0</v>
      </c>
      <c r="H320" s="45">
        <f>'Investissement PEE'!AG323+'Investissement PEE'!AJ323+'Investissement PEE'!AM323+'Investissement PEE'!AP323+'Investissement PEE'!AS323+'Investissement PEE'!AV323+'Investissement PEE'!AY323+'Investissement PEE'!BB323+'Investissement PEE'!BE323+'Investissement PEE'!BH323+'Investissement PEE'!BK323+'Investissement PEE'!BN323</f>
        <v>0</v>
      </c>
      <c r="I320" s="48">
        <f>'Investissement PER'!BE323+'Investissement PER'!BB323+'Investissement PER'!AY323+'Investissement PER'!AV323+'Investissement PER'!AS324+'Investissement PER'!AP323+'Investissement PER'!AM323+'Investissement PER'!AJ323+'Investissement PER'!BH323+'Investissement PER'!BK323+'Investissement PER'!BN323+'Investissement PER'!BQ323+'Investissement PER'!AG323</f>
        <v>0</v>
      </c>
      <c r="J320" s="170">
        <f t="shared" si="16"/>
        <v>0</v>
      </c>
      <c r="L320" s="168">
        <f t="shared" si="17"/>
        <v>0</v>
      </c>
      <c r="M320" s="55" t="str">
        <f>IF(AND(D320&lt;&gt;'Investissement PEE'!AB323,Synthèse!H320&lt;&gt;'Investissement PEE'!AC323),"Les montants répartis ne correspondent pas aux montants de prime de partage de la valeur et d'abondement dans l'onglet 'Investissement PEE'",IF(D320&lt;&gt;'Investissement PEE'!AB323,"Le montant réparti en prime de partage de la valeur ne correspond pas au montant total de PPV indiqué dans l'onglet 'Investissement PEE'",IF(H320&lt;&gt;'Investissement PEE'!AC323,"Le montant réparti ne correspond pas au montant total d'abondement indiqué dans l'onglet 'PEE'","")))</f>
        <v/>
      </c>
      <c r="N320" s="82" t="str">
        <f>IF(AND(E320&lt;&gt;'Investissement PER'!AB323,Synthèse!I320&lt;&gt;'Investissement PER'!AC323),"Les montants répartis ne correspondent pas aux montants de prime de partage de la valeur et d'abondement dans l'onglet 'Investissement PER'",IF(E320&lt;&gt;'Investissement PER'!AB323,"Le montant réparti en prime de partage de la valeur ne correspond pas au montant total de PPV indiqué dans l'onglet 'Investissement PER'",IF(I320&lt;&gt;'Investissement PER'!AC323,"Le montant réparti ne correspond pas au montant total d'abondement indiqué dans l'onglet 'Investissement PER’","")))</f>
        <v/>
      </c>
    </row>
    <row r="321" spans="1:14" x14ac:dyDescent="0.25">
      <c r="A321" s="56">
        <f>'Investissement PEE'!D324</f>
        <v>0</v>
      </c>
      <c r="B321" s="29">
        <f>'Investissement PEE'!F324</f>
        <v>0</v>
      </c>
      <c r="C321" s="46">
        <f>'Investissement PEE'!H324</f>
        <v>0</v>
      </c>
      <c r="D321" s="54">
        <f>SUM('Investissement PEE'!AF324+'Investissement PEE'!AI324+'Investissement PEE'!AL324+'Investissement PEE'!AO324+'Investissement PEE'!AR324+'Investissement PEE'!AU324+'Investissement PEE'!AX324+'Investissement PEE'!BA324+'Investissement PEE'!BD324+'Investissement PEE'!BG324+'Investissement PEE'!BJ324+'Investissement PEE'!BM324)</f>
        <v>0</v>
      </c>
      <c r="E321" s="47">
        <f>SUM('Investissement PER'!AI324+'Investissement PER'!AL324+'Investissement PER'!AO324+'Investissement PER'!AR325+'Investissement PER'!AU324+'Investissement PER'!AX324+'Investissement PER'!BA324+'Investissement PER'!BD324+'Investissement PER'!BG324+'Investissement PER'!BJ324+'Investissement PER'!BM324+'Investissement PER'!BP324+'Investissement PER'!AF324)</f>
        <v>0</v>
      </c>
      <c r="F321" s="169">
        <f t="shared" si="15"/>
        <v>0</v>
      </c>
      <c r="H321" s="45">
        <f>'Investissement PEE'!AG324+'Investissement PEE'!AJ324+'Investissement PEE'!AM324+'Investissement PEE'!AP324+'Investissement PEE'!AS324+'Investissement PEE'!AV324+'Investissement PEE'!AY324+'Investissement PEE'!BB324+'Investissement PEE'!BE324+'Investissement PEE'!BH324+'Investissement PEE'!BK324+'Investissement PEE'!BN324</f>
        <v>0</v>
      </c>
      <c r="I321" s="48">
        <f>'Investissement PER'!BE324+'Investissement PER'!BB324+'Investissement PER'!AY324+'Investissement PER'!AV324+'Investissement PER'!AS325+'Investissement PER'!AP324+'Investissement PER'!AM324+'Investissement PER'!AJ324+'Investissement PER'!BH324+'Investissement PER'!BK324+'Investissement PER'!BN324+'Investissement PER'!BQ324+'Investissement PER'!AG324</f>
        <v>0</v>
      </c>
      <c r="J321" s="170">
        <f t="shared" si="16"/>
        <v>0</v>
      </c>
      <c r="L321" s="168">
        <f t="shared" si="17"/>
        <v>0</v>
      </c>
      <c r="M321" s="55" t="str">
        <f>IF(AND(D321&lt;&gt;'Investissement PEE'!AB324,Synthèse!H321&lt;&gt;'Investissement PEE'!AC324),"Les montants répartis ne correspondent pas aux montants de prime de partage de la valeur et d'abondement dans l'onglet 'Investissement PEE'",IF(D321&lt;&gt;'Investissement PEE'!AB324,"Le montant réparti en prime de partage de la valeur ne correspond pas au montant total de PPV indiqué dans l'onglet 'Investissement PEE'",IF(H321&lt;&gt;'Investissement PEE'!AC324,"Le montant réparti ne correspond pas au montant total d'abondement indiqué dans l'onglet 'PEE'","")))</f>
        <v/>
      </c>
      <c r="N321" s="82" t="str">
        <f>IF(AND(E321&lt;&gt;'Investissement PER'!AB324,Synthèse!I321&lt;&gt;'Investissement PER'!AC324),"Les montants répartis ne correspondent pas aux montants de prime de partage de la valeur et d'abondement dans l'onglet 'Investissement PER'",IF(E321&lt;&gt;'Investissement PER'!AB324,"Le montant réparti en prime de partage de la valeur ne correspond pas au montant total de PPV indiqué dans l'onglet 'Investissement PER'",IF(I321&lt;&gt;'Investissement PER'!AC324,"Le montant réparti ne correspond pas au montant total d'abondement indiqué dans l'onglet 'Investissement PER’","")))</f>
        <v/>
      </c>
    </row>
    <row r="322" spans="1:14" x14ac:dyDescent="0.25">
      <c r="A322" s="56">
        <f>'Investissement PEE'!D325</f>
        <v>0</v>
      </c>
      <c r="B322" s="29">
        <f>'Investissement PEE'!F325</f>
        <v>0</v>
      </c>
      <c r="C322" s="46">
        <f>'Investissement PEE'!H325</f>
        <v>0</v>
      </c>
      <c r="D322" s="54">
        <f>SUM('Investissement PEE'!AF325+'Investissement PEE'!AI325+'Investissement PEE'!AL325+'Investissement PEE'!AO325+'Investissement PEE'!AR325+'Investissement PEE'!AU325+'Investissement PEE'!AX325+'Investissement PEE'!BA325+'Investissement PEE'!BD325+'Investissement PEE'!BG325+'Investissement PEE'!BJ325+'Investissement PEE'!BM325)</f>
        <v>0</v>
      </c>
      <c r="E322" s="47">
        <f>SUM('Investissement PER'!AI325+'Investissement PER'!AL325+'Investissement PER'!AO325+'Investissement PER'!AR326+'Investissement PER'!AU325+'Investissement PER'!AX325+'Investissement PER'!BA325+'Investissement PER'!BD325+'Investissement PER'!BG325+'Investissement PER'!BJ325+'Investissement PER'!BM325+'Investissement PER'!BP325+'Investissement PER'!AF325)</f>
        <v>0</v>
      </c>
      <c r="F322" s="169">
        <f t="shared" si="15"/>
        <v>0</v>
      </c>
      <c r="H322" s="45">
        <f>'Investissement PEE'!AG325+'Investissement PEE'!AJ325+'Investissement PEE'!AM325+'Investissement PEE'!AP325+'Investissement PEE'!AS325+'Investissement PEE'!AV325+'Investissement PEE'!AY325+'Investissement PEE'!BB325+'Investissement PEE'!BE325+'Investissement PEE'!BH325+'Investissement PEE'!BK325+'Investissement PEE'!BN325</f>
        <v>0</v>
      </c>
      <c r="I322" s="48">
        <f>'Investissement PER'!BE325+'Investissement PER'!BB325+'Investissement PER'!AY325+'Investissement PER'!AV325+'Investissement PER'!AS326+'Investissement PER'!AP325+'Investissement PER'!AM325+'Investissement PER'!AJ325+'Investissement PER'!BH325+'Investissement PER'!BK325+'Investissement PER'!BN325+'Investissement PER'!BQ325+'Investissement PER'!AG325</f>
        <v>0</v>
      </c>
      <c r="J322" s="170">
        <f t="shared" si="16"/>
        <v>0</v>
      </c>
      <c r="L322" s="168">
        <f t="shared" si="17"/>
        <v>0</v>
      </c>
      <c r="M322" s="55" t="str">
        <f>IF(AND(D322&lt;&gt;'Investissement PEE'!AB325,Synthèse!H322&lt;&gt;'Investissement PEE'!AC325),"Les montants répartis ne correspondent pas aux montants de prime de partage de la valeur et d'abondement dans l'onglet 'Investissement PEE'",IF(D322&lt;&gt;'Investissement PEE'!AB325,"Le montant réparti en prime de partage de la valeur ne correspond pas au montant total de PPV indiqué dans l'onglet 'Investissement PEE'",IF(H322&lt;&gt;'Investissement PEE'!AC325,"Le montant réparti ne correspond pas au montant total d'abondement indiqué dans l'onglet 'PEE'","")))</f>
        <v/>
      </c>
      <c r="N322" s="82" t="str">
        <f>IF(AND(E322&lt;&gt;'Investissement PER'!AB325,Synthèse!I322&lt;&gt;'Investissement PER'!AC325),"Les montants répartis ne correspondent pas aux montants de prime de partage de la valeur et d'abondement dans l'onglet 'Investissement PER'",IF(E322&lt;&gt;'Investissement PER'!AB325,"Le montant réparti en prime de partage de la valeur ne correspond pas au montant total de PPV indiqué dans l'onglet 'Investissement PER'",IF(I322&lt;&gt;'Investissement PER'!AC325,"Le montant réparti ne correspond pas au montant total d'abondement indiqué dans l'onglet 'Investissement PER’","")))</f>
        <v/>
      </c>
    </row>
    <row r="323" spans="1:14" x14ac:dyDescent="0.25">
      <c r="A323" s="56">
        <f>'Investissement PEE'!D326</f>
        <v>0</v>
      </c>
      <c r="B323" s="29">
        <f>'Investissement PEE'!F326</f>
        <v>0</v>
      </c>
      <c r="C323" s="46">
        <f>'Investissement PEE'!H326</f>
        <v>0</v>
      </c>
      <c r="D323" s="54">
        <f>SUM('Investissement PEE'!AF326+'Investissement PEE'!AI326+'Investissement PEE'!AL326+'Investissement PEE'!AO326+'Investissement PEE'!AR326+'Investissement PEE'!AU326+'Investissement PEE'!AX326+'Investissement PEE'!BA326+'Investissement PEE'!BD326+'Investissement PEE'!BG326+'Investissement PEE'!BJ326+'Investissement PEE'!BM326)</f>
        <v>0</v>
      </c>
      <c r="E323" s="47">
        <f>SUM('Investissement PER'!AI326+'Investissement PER'!AL326+'Investissement PER'!AO326+'Investissement PER'!AR327+'Investissement PER'!AU326+'Investissement PER'!AX326+'Investissement PER'!BA326+'Investissement PER'!BD326+'Investissement PER'!BG326+'Investissement PER'!BJ326+'Investissement PER'!BM326+'Investissement PER'!BP326+'Investissement PER'!AF326)</f>
        <v>0</v>
      </c>
      <c r="F323" s="169">
        <f t="shared" si="15"/>
        <v>0</v>
      </c>
      <c r="H323" s="45">
        <f>'Investissement PEE'!AG326+'Investissement PEE'!AJ326+'Investissement PEE'!AM326+'Investissement PEE'!AP326+'Investissement PEE'!AS326+'Investissement PEE'!AV326+'Investissement PEE'!AY326+'Investissement PEE'!BB326+'Investissement PEE'!BE326+'Investissement PEE'!BH326+'Investissement PEE'!BK326+'Investissement PEE'!BN326</f>
        <v>0</v>
      </c>
      <c r="I323" s="48">
        <f>'Investissement PER'!BE326+'Investissement PER'!BB326+'Investissement PER'!AY326+'Investissement PER'!AV326+'Investissement PER'!AS327+'Investissement PER'!AP326+'Investissement PER'!AM326+'Investissement PER'!AJ326+'Investissement PER'!BH326+'Investissement PER'!BK326+'Investissement PER'!BN326+'Investissement PER'!BQ326+'Investissement PER'!AG326</f>
        <v>0</v>
      </c>
      <c r="J323" s="170">
        <f t="shared" si="16"/>
        <v>0</v>
      </c>
      <c r="L323" s="168">
        <f t="shared" si="17"/>
        <v>0</v>
      </c>
      <c r="M323" s="55" t="str">
        <f>IF(AND(D323&lt;&gt;'Investissement PEE'!AB326,Synthèse!H323&lt;&gt;'Investissement PEE'!AC326),"Les montants répartis ne correspondent pas aux montants de prime de partage de la valeur et d'abondement dans l'onglet 'Investissement PEE'",IF(D323&lt;&gt;'Investissement PEE'!AB326,"Le montant réparti en prime de partage de la valeur ne correspond pas au montant total de PPV indiqué dans l'onglet 'Investissement PEE'",IF(H323&lt;&gt;'Investissement PEE'!AC326,"Le montant réparti ne correspond pas au montant total d'abondement indiqué dans l'onglet 'PEE'","")))</f>
        <v/>
      </c>
      <c r="N323" s="82" t="str">
        <f>IF(AND(E323&lt;&gt;'Investissement PER'!AB326,Synthèse!I323&lt;&gt;'Investissement PER'!AC326),"Les montants répartis ne correspondent pas aux montants de prime de partage de la valeur et d'abondement dans l'onglet 'Investissement PER'",IF(E323&lt;&gt;'Investissement PER'!AB326,"Le montant réparti en prime de partage de la valeur ne correspond pas au montant total de PPV indiqué dans l'onglet 'Investissement PER'",IF(I323&lt;&gt;'Investissement PER'!AC326,"Le montant réparti ne correspond pas au montant total d'abondement indiqué dans l'onglet 'Investissement PER’","")))</f>
        <v/>
      </c>
    </row>
    <row r="324" spans="1:14" x14ac:dyDescent="0.25">
      <c r="A324" s="56">
        <f>'Investissement PEE'!D327</f>
        <v>0</v>
      </c>
      <c r="B324" s="29">
        <f>'Investissement PEE'!F327</f>
        <v>0</v>
      </c>
      <c r="C324" s="46">
        <f>'Investissement PEE'!H327</f>
        <v>0</v>
      </c>
      <c r="D324" s="54">
        <f>SUM('Investissement PEE'!AF327+'Investissement PEE'!AI327+'Investissement PEE'!AL327+'Investissement PEE'!AO327+'Investissement PEE'!AR327+'Investissement PEE'!AU327+'Investissement PEE'!AX327+'Investissement PEE'!BA327+'Investissement PEE'!BD327+'Investissement PEE'!BG327+'Investissement PEE'!BJ327+'Investissement PEE'!BM327)</f>
        <v>0</v>
      </c>
      <c r="E324" s="47">
        <f>SUM('Investissement PER'!AI327+'Investissement PER'!AL327+'Investissement PER'!AO327+'Investissement PER'!AR328+'Investissement PER'!AU327+'Investissement PER'!AX327+'Investissement PER'!BA327+'Investissement PER'!BD327+'Investissement PER'!BG327+'Investissement PER'!BJ327+'Investissement PER'!BM327+'Investissement PER'!BP327+'Investissement PER'!AF327)</f>
        <v>0</v>
      </c>
      <c r="F324" s="169">
        <f t="shared" si="15"/>
        <v>0</v>
      </c>
      <c r="H324" s="45">
        <f>'Investissement PEE'!AG327+'Investissement PEE'!AJ327+'Investissement PEE'!AM327+'Investissement PEE'!AP327+'Investissement PEE'!AS327+'Investissement PEE'!AV327+'Investissement PEE'!AY327+'Investissement PEE'!BB327+'Investissement PEE'!BE327+'Investissement PEE'!BH327+'Investissement PEE'!BK327+'Investissement PEE'!BN327</f>
        <v>0</v>
      </c>
      <c r="I324" s="48">
        <f>'Investissement PER'!BE327+'Investissement PER'!BB327+'Investissement PER'!AY327+'Investissement PER'!AV327+'Investissement PER'!AS328+'Investissement PER'!AP327+'Investissement PER'!AM327+'Investissement PER'!AJ327+'Investissement PER'!BH327+'Investissement PER'!BK327+'Investissement PER'!BN327+'Investissement PER'!BQ327+'Investissement PER'!AG327</f>
        <v>0</v>
      </c>
      <c r="J324" s="170">
        <f t="shared" si="16"/>
        <v>0</v>
      </c>
      <c r="L324" s="168">
        <f t="shared" si="17"/>
        <v>0</v>
      </c>
      <c r="M324" s="55" t="str">
        <f>IF(AND(D324&lt;&gt;'Investissement PEE'!AB327,Synthèse!H324&lt;&gt;'Investissement PEE'!AC327),"Les montants répartis ne correspondent pas aux montants de prime de partage de la valeur et d'abondement dans l'onglet 'Investissement PEE'",IF(D324&lt;&gt;'Investissement PEE'!AB327,"Le montant réparti en prime de partage de la valeur ne correspond pas au montant total de PPV indiqué dans l'onglet 'Investissement PEE'",IF(H324&lt;&gt;'Investissement PEE'!AC327,"Le montant réparti ne correspond pas au montant total d'abondement indiqué dans l'onglet 'PEE'","")))</f>
        <v/>
      </c>
      <c r="N324" s="82" t="str">
        <f>IF(AND(E324&lt;&gt;'Investissement PER'!AB327,Synthèse!I324&lt;&gt;'Investissement PER'!AC327),"Les montants répartis ne correspondent pas aux montants de prime de partage de la valeur et d'abondement dans l'onglet 'Investissement PER'",IF(E324&lt;&gt;'Investissement PER'!AB327,"Le montant réparti en prime de partage de la valeur ne correspond pas au montant total de PPV indiqué dans l'onglet 'Investissement PER'",IF(I324&lt;&gt;'Investissement PER'!AC327,"Le montant réparti ne correspond pas au montant total d'abondement indiqué dans l'onglet 'Investissement PER’","")))</f>
        <v/>
      </c>
    </row>
    <row r="325" spans="1:14" x14ac:dyDescent="0.25">
      <c r="A325" s="56">
        <f>'Investissement PEE'!D328</f>
        <v>0</v>
      </c>
      <c r="B325" s="29">
        <f>'Investissement PEE'!F328</f>
        <v>0</v>
      </c>
      <c r="C325" s="46">
        <f>'Investissement PEE'!H328</f>
        <v>0</v>
      </c>
      <c r="D325" s="54">
        <f>SUM('Investissement PEE'!AF328+'Investissement PEE'!AI328+'Investissement PEE'!AL328+'Investissement PEE'!AO328+'Investissement PEE'!AR328+'Investissement PEE'!AU328+'Investissement PEE'!AX328+'Investissement PEE'!BA328+'Investissement PEE'!BD328+'Investissement PEE'!BG328+'Investissement PEE'!BJ328+'Investissement PEE'!BM328)</f>
        <v>0</v>
      </c>
      <c r="E325" s="47">
        <f>SUM('Investissement PER'!AI328+'Investissement PER'!AL328+'Investissement PER'!AO328+'Investissement PER'!AR329+'Investissement PER'!AU328+'Investissement PER'!AX328+'Investissement PER'!BA328+'Investissement PER'!BD328+'Investissement PER'!BG328+'Investissement PER'!BJ328+'Investissement PER'!BM328+'Investissement PER'!BP328+'Investissement PER'!AF328)</f>
        <v>0</v>
      </c>
      <c r="F325" s="169">
        <f t="shared" si="15"/>
        <v>0</v>
      </c>
      <c r="H325" s="45">
        <f>'Investissement PEE'!AG328+'Investissement PEE'!AJ328+'Investissement PEE'!AM328+'Investissement PEE'!AP328+'Investissement PEE'!AS328+'Investissement PEE'!AV328+'Investissement PEE'!AY328+'Investissement PEE'!BB328+'Investissement PEE'!BE328+'Investissement PEE'!BH328+'Investissement PEE'!BK328+'Investissement PEE'!BN328</f>
        <v>0</v>
      </c>
      <c r="I325" s="48">
        <f>'Investissement PER'!BE328+'Investissement PER'!BB328+'Investissement PER'!AY328+'Investissement PER'!AV328+'Investissement PER'!AS329+'Investissement PER'!AP328+'Investissement PER'!AM328+'Investissement PER'!AJ328+'Investissement PER'!BH328+'Investissement PER'!BK328+'Investissement PER'!BN328+'Investissement PER'!BQ328+'Investissement PER'!AG328</f>
        <v>0</v>
      </c>
      <c r="J325" s="170">
        <f t="shared" si="16"/>
        <v>0</v>
      </c>
      <c r="L325" s="168">
        <f t="shared" si="17"/>
        <v>0</v>
      </c>
      <c r="M325" s="55" t="str">
        <f>IF(AND(D325&lt;&gt;'Investissement PEE'!AB328,Synthèse!H325&lt;&gt;'Investissement PEE'!AC328),"Les montants répartis ne correspondent pas aux montants de prime de partage de la valeur et d'abondement dans l'onglet 'Investissement PEE'",IF(D325&lt;&gt;'Investissement PEE'!AB328,"Le montant réparti en prime de partage de la valeur ne correspond pas au montant total de PPV indiqué dans l'onglet 'Investissement PEE'",IF(H325&lt;&gt;'Investissement PEE'!AC328,"Le montant réparti ne correspond pas au montant total d'abondement indiqué dans l'onglet 'PEE'","")))</f>
        <v/>
      </c>
      <c r="N325" s="82" t="str">
        <f>IF(AND(E325&lt;&gt;'Investissement PER'!AB328,Synthèse!I325&lt;&gt;'Investissement PER'!AC328),"Les montants répartis ne correspondent pas aux montants de prime de partage de la valeur et d'abondement dans l'onglet 'Investissement PER'",IF(E325&lt;&gt;'Investissement PER'!AB328,"Le montant réparti en prime de partage de la valeur ne correspond pas au montant total de PPV indiqué dans l'onglet 'Investissement PER'",IF(I325&lt;&gt;'Investissement PER'!AC328,"Le montant réparti ne correspond pas au montant total d'abondement indiqué dans l'onglet 'Investissement PER’","")))</f>
        <v/>
      </c>
    </row>
    <row r="326" spans="1:14" x14ac:dyDescent="0.25">
      <c r="A326" s="56">
        <f>'Investissement PEE'!D329</f>
        <v>0</v>
      </c>
      <c r="B326" s="29">
        <f>'Investissement PEE'!F329</f>
        <v>0</v>
      </c>
      <c r="C326" s="46">
        <f>'Investissement PEE'!H329</f>
        <v>0</v>
      </c>
      <c r="D326" s="54">
        <f>SUM('Investissement PEE'!AF329+'Investissement PEE'!AI329+'Investissement PEE'!AL329+'Investissement PEE'!AO329+'Investissement PEE'!AR329+'Investissement PEE'!AU329+'Investissement PEE'!AX329+'Investissement PEE'!BA329+'Investissement PEE'!BD329+'Investissement PEE'!BG329+'Investissement PEE'!BJ329+'Investissement PEE'!BM329)</f>
        <v>0</v>
      </c>
      <c r="E326" s="47">
        <f>SUM('Investissement PER'!AI329+'Investissement PER'!AL329+'Investissement PER'!AO329+'Investissement PER'!AR330+'Investissement PER'!AU329+'Investissement PER'!AX329+'Investissement PER'!BA329+'Investissement PER'!BD329+'Investissement PER'!BG329+'Investissement PER'!BJ329+'Investissement PER'!BM329+'Investissement PER'!BP329+'Investissement PER'!AF329)</f>
        <v>0</v>
      </c>
      <c r="F326" s="169">
        <f t="shared" si="15"/>
        <v>0</v>
      </c>
      <c r="H326" s="45">
        <f>'Investissement PEE'!AG329+'Investissement PEE'!AJ329+'Investissement PEE'!AM329+'Investissement PEE'!AP329+'Investissement PEE'!AS329+'Investissement PEE'!AV329+'Investissement PEE'!AY329+'Investissement PEE'!BB329+'Investissement PEE'!BE329+'Investissement PEE'!BH329+'Investissement PEE'!BK329+'Investissement PEE'!BN329</f>
        <v>0</v>
      </c>
      <c r="I326" s="48">
        <f>'Investissement PER'!BE329+'Investissement PER'!BB329+'Investissement PER'!AY329+'Investissement PER'!AV329+'Investissement PER'!AS330+'Investissement PER'!AP329+'Investissement PER'!AM329+'Investissement PER'!AJ329+'Investissement PER'!BH329+'Investissement PER'!BK329+'Investissement PER'!BN329+'Investissement PER'!BQ329+'Investissement PER'!AG329</f>
        <v>0</v>
      </c>
      <c r="J326" s="170">
        <f t="shared" si="16"/>
        <v>0</v>
      </c>
      <c r="L326" s="168">
        <f t="shared" si="17"/>
        <v>0</v>
      </c>
      <c r="M326" s="55" t="str">
        <f>IF(AND(D326&lt;&gt;'Investissement PEE'!AB329,Synthèse!H326&lt;&gt;'Investissement PEE'!AC329),"Les montants répartis ne correspondent pas aux montants de prime de partage de la valeur et d'abondement dans l'onglet 'Investissement PEE'",IF(D326&lt;&gt;'Investissement PEE'!AB329,"Le montant réparti en prime de partage de la valeur ne correspond pas au montant total de PPV indiqué dans l'onglet 'Investissement PEE'",IF(H326&lt;&gt;'Investissement PEE'!AC329,"Le montant réparti ne correspond pas au montant total d'abondement indiqué dans l'onglet 'PEE'","")))</f>
        <v/>
      </c>
      <c r="N326" s="82" t="str">
        <f>IF(AND(E326&lt;&gt;'Investissement PER'!AB329,Synthèse!I326&lt;&gt;'Investissement PER'!AC329),"Les montants répartis ne correspondent pas aux montants de prime de partage de la valeur et d'abondement dans l'onglet 'Investissement PER'",IF(E326&lt;&gt;'Investissement PER'!AB329,"Le montant réparti en prime de partage de la valeur ne correspond pas au montant total de PPV indiqué dans l'onglet 'Investissement PER'",IF(I326&lt;&gt;'Investissement PER'!AC329,"Le montant réparti ne correspond pas au montant total d'abondement indiqué dans l'onglet 'Investissement PER’","")))</f>
        <v/>
      </c>
    </row>
    <row r="327" spans="1:14" x14ac:dyDescent="0.25">
      <c r="A327" s="56">
        <f>'Investissement PEE'!D330</f>
        <v>0</v>
      </c>
      <c r="B327" s="29">
        <f>'Investissement PEE'!F330</f>
        <v>0</v>
      </c>
      <c r="C327" s="46">
        <f>'Investissement PEE'!H330</f>
        <v>0</v>
      </c>
      <c r="D327" s="54">
        <f>SUM('Investissement PEE'!AF330+'Investissement PEE'!AI330+'Investissement PEE'!AL330+'Investissement PEE'!AO330+'Investissement PEE'!AR330+'Investissement PEE'!AU330+'Investissement PEE'!AX330+'Investissement PEE'!BA330+'Investissement PEE'!BD330+'Investissement PEE'!BG330+'Investissement PEE'!BJ330+'Investissement PEE'!BM330)</f>
        <v>0</v>
      </c>
      <c r="E327" s="47">
        <f>SUM('Investissement PER'!AI330+'Investissement PER'!AL330+'Investissement PER'!AO330+'Investissement PER'!AR331+'Investissement PER'!AU330+'Investissement PER'!AX330+'Investissement PER'!BA330+'Investissement PER'!BD330+'Investissement PER'!BG330+'Investissement PER'!BJ330+'Investissement PER'!BM330+'Investissement PER'!BP330+'Investissement PER'!AF330)</f>
        <v>0</v>
      </c>
      <c r="F327" s="169">
        <f t="shared" si="15"/>
        <v>0</v>
      </c>
      <c r="H327" s="45">
        <f>'Investissement PEE'!AG330+'Investissement PEE'!AJ330+'Investissement PEE'!AM330+'Investissement PEE'!AP330+'Investissement PEE'!AS330+'Investissement PEE'!AV330+'Investissement PEE'!AY330+'Investissement PEE'!BB330+'Investissement PEE'!BE330+'Investissement PEE'!BH330+'Investissement PEE'!BK330+'Investissement PEE'!BN330</f>
        <v>0</v>
      </c>
      <c r="I327" s="48">
        <f>'Investissement PER'!BE330+'Investissement PER'!BB330+'Investissement PER'!AY330+'Investissement PER'!AV330+'Investissement PER'!AS331+'Investissement PER'!AP330+'Investissement PER'!AM330+'Investissement PER'!AJ330+'Investissement PER'!BH330+'Investissement PER'!BK330+'Investissement PER'!BN330+'Investissement PER'!BQ330+'Investissement PER'!AG330</f>
        <v>0</v>
      </c>
      <c r="J327" s="170">
        <f t="shared" si="16"/>
        <v>0</v>
      </c>
      <c r="L327" s="168">
        <f t="shared" si="17"/>
        <v>0</v>
      </c>
      <c r="M327" s="55" t="str">
        <f>IF(AND(D327&lt;&gt;'Investissement PEE'!AB330,Synthèse!H327&lt;&gt;'Investissement PEE'!AC330),"Les montants répartis ne correspondent pas aux montants de prime de partage de la valeur et d'abondement dans l'onglet 'Investissement PEE'",IF(D327&lt;&gt;'Investissement PEE'!AB330,"Le montant réparti en prime de partage de la valeur ne correspond pas au montant total de PPV indiqué dans l'onglet 'Investissement PEE'",IF(H327&lt;&gt;'Investissement PEE'!AC330,"Le montant réparti ne correspond pas au montant total d'abondement indiqué dans l'onglet 'PEE'","")))</f>
        <v/>
      </c>
      <c r="N327" s="82" t="str">
        <f>IF(AND(E327&lt;&gt;'Investissement PER'!AB330,Synthèse!I327&lt;&gt;'Investissement PER'!AC330),"Les montants répartis ne correspondent pas aux montants de prime de partage de la valeur et d'abondement dans l'onglet 'Investissement PER'",IF(E327&lt;&gt;'Investissement PER'!AB330,"Le montant réparti en prime de partage de la valeur ne correspond pas au montant total de PPV indiqué dans l'onglet 'Investissement PER'",IF(I327&lt;&gt;'Investissement PER'!AC330,"Le montant réparti ne correspond pas au montant total d'abondement indiqué dans l'onglet 'Investissement PER’","")))</f>
        <v/>
      </c>
    </row>
    <row r="328" spans="1:14" x14ac:dyDescent="0.25">
      <c r="A328" s="56">
        <f>'Investissement PEE'!D331</f>
        <v>0</v>
      </c>
      <c r="B328" s="29">
        <f>'Investissement PEE'!F331</f>
        <v>0</v>
      </c>
      <c r="C328" s="46">
        <f>'Investissement PEE'!H331</f>
        <v>0</v>
      </c>
      <c r="D328" s="54">
        <f>SUM('Investissement PEE'!AF331+'Investissement PEE'!AI331+'Investissement PEE'!AL331+'Investissement PEE'!AO331+'Investissement PEE'!AR331+'Investissement PEE'!AU331+'Investissement PEE'!AX331+'Investissement PEE'!BA331+'Investissement PEE'!BD331+'Investissement PEE'!BG331+'Investissement PEE'!BJ331+'Investissement PEE'!BM331)</f>
        <v>0</v>
      </c>
      <c r="E328" s="47">
        <f>SUM('Investissement PER'!AI331+'Investissement PER'!AL331+'Investissement PER'!AO331+'Investissement PER'!AR332+'Investissement PER'!AU331+'Investissement PER'!AX331+'Investissement PER'!BA331+'Investissement PER'!BD331+'Investissement PER'!BG331+'Investissement PER'!BJ331+'Investissement PER'!BM331+'Investissement PER'!BP331+'Investissement PER'!AF331)</f>
        <v>0</v>
      </c>
      <c r="F328" s="169">
        <f t="shared" si="15"/>
        <v>0</v>
      </c>
      <c r="H328" s="45">
        <f>'Investissement PEE'!AG331+'Investissement PEE'!AJ331+'Investissement PEE'!AM331+'Investissement PEE'!AP331+'Investissement PEE'!AS331+'Investissement PEE'!AV331+'Investissement PEE'!AY331+'Investissement PEE'!BB331+'Investissement PEE'!BE331+'Investissement PEE'!BH331+'Investissement PEE'!BK331+'Investissement PEE'!BN331</f>
        <v>0</v>
      </c>
      <c r="I328" s="48">
        <f>'Investissement PER'!BE331+'Investissement PER'!BB331+'Investissement PER'!AY331+'Investissement PER'!AV331+'Investissement PER'!AS332+'Investissement PER'!AP331+'Investissement PER'!AM331+'Investissement PER'!AJ331+'Investissement PER'!BH331+'Investissement PER'!BK331+'Investissement PER'!BN331+'Investissement PER'!BQ331+'Investissement PER'!AG331</f>
        <v>0</v>
      </c>
      <c r="J328" s="170">
        <f t="shared" si="16"/>
        <v>0</v>
      </c>
      <c r="L328" s="168">
        <f t="shared" si="17"/>
        <v>0</v>
      </c>
      <c r="M328" s="55" t="str">
        <f>IF(AND(D328&lt;&gt;'Investissement PEE'!AB331,Synthèse!H328&lt;&gt;'Investissement PEE'!AC331),"Les montants répartis ne correspondent pas aux montants de prime de partage de la valeur et d'abondement dans l'onglet 'Investissement PEE'",IF(D328&lt;&gt;'Investissement PEE'!AB331,"Le montant réparti en prime de partage de la valeur ne correspond pas au montant total de PPV indiqué dans l'onglet 'Investissement PEE'",IF(H328&lt;&gt;'Investissement PEE'!AC331,"Le montant réparti ne correspond pas au montant total d'abondement indiqué dans l'onglet 'PEE'","")))</f>
        <v/>
      </c>
      <c r="N328" s="82" t="str">
        <f>IF(AND(E328&lt;&gt;'Investissement PER'!AB331,Synthèse!I328&lt;&gt;'Investissement PER'!AC331),"Les montants répartis ne correspondent pas aux montants de prime de partage de la valeur et d'abondement dans l'onglet 'Investissement PER'",IF(E328&lt;&gt;'Investissement PER'!AB331,"Le montant réparti en prime de partage de la valeur ne correspond pas au montant total de PPV indiqué dans l'onglet 'Investissement PER'",IF(I328&lt;&gt;'Investissement PER'!AC331,"Le montant réparti ne correspond pas au montant total d'abondement indiqué dans l'onglet 'Investissement PER’","")))</f>
        <v/>
      </c>
    </row>
    <row r="329" spans="1:14" x14ac:dyDescent="0.25">
      <c r="A329" s="56">
        <f>'Investissement PEE'!D332</f>
        <v>0</v>
      </c>
      <c r="B329" s="29">
        <f>'Investissement PEE'!F332</f>
        <v>0</v>
      </c>
      <c r="C329" s="46">
        <f>'Investissement PEE'!H332</f>
        <v>0</v>
      </c>
      <c r="D329" s="54">
        <f>SUM('Investissement PEE'!AF332+'Investissement PEE'!AI332+'Investissement PEE'!AL332+'Investissement PEE'!AO332+'Investissement PEE'!AR332+'Investissement PEE'!AU332+'Investissement PEE'!AX332+'Investissement PEE'!BA332+'Investissement PEE'!BD332+'Investissement PEE'!BG332+'Investissement PEE'!BJ332+'Investissement PEE'!BM332)</f>
        <v>0</v>
      </c>
      <c r="E329" s="47">
        <f>SUM('Investissement PER'!AI332+'Investissement PER'!AL332+'Investissement PER'!AO332+'Investissement PER'!AR333+'Investissement PER'!AU332+'Investissement PER'!AX332+'Investissement PER'!BA332+'Investissement PER'!BD332+'Investissement PER'!BG332+'Investissement PER'!BJ332+'Investissement PER'!BM332+'Investissement PER'!BP332+'Investissement PER'!AF332)</f>
        <v>0</v>
      </c>
      <c r="F329" s="169">
        <f t="shared" si="15"/>
        <v>0</v>
      </c>
      <c r="H329" s="45">
        <f>'Investissement PEE'!AG332+'Investissement PEE'!AJ332+'Investissement PEE'!AM332+'Investissement PEE'!AP332+'Investissement PEE'!AS332+'Investissement PEE'!AV332+'Investissement PEE'!AY332+'Investissement PEE'!BB332+'Investissement PEE'!BE332+'Investissement PEE'!BH332+'Investissement PEE'!BK332+'Investissement PEE'!BN332</f>
        <v>0</v>
      </c>
      <c r="I329" s="48">
        <f>'Investissement PER'!BE332+'Investissement PER'!BB332+'Investissement PER'!AY332+'Investissement PER'!AV332+'Investissement PER'!AS333+'Investissement PER'!AP332+'Investissement PER'!AM332+'Investissement PER'!AJ332+'Investissement PER'!BH332+'Investissement PER'!BK332+'Investissement PER'!BN332+'Investissement PER'!BQ332+'Investissement PER'!AG332</f>
        <v>0</v>
      </c>
      <c r="J329" s="170">
        <f t="shared" si="16"/>
        <v>0</v>
      </c>
      <c r="L329" s="168">
        <f t="shared" si="17"/>
        <v>0</v>
      </c>
      <c r="M329" s="55" t="str">
        <f>IF(AND(D329&lt;&gt;'Investissement PEE'!AB332,Synthèse!H329&lt;&gt;'Investissement PEE'!AC332),"Les montants répartis ne correspondent pas aux montants de prime de partage de la valeur et d'abondement dans l'onglet 'Investissement PEE'",IF(D329&lt;&gt;'Investissement PEE'!AB332,"Le montant réparti en prime de partage de la valeur ne correspond pas au montant total de PPV indiqué dans l'onglet 'Investissement PEE'",IF(H329&lt;&gt;'Investissement PEE'!AC332,"Le montant réparti ne correspond pas au montant total d'abondement indiqué dans l'onglet 'PEE'","")))</f>
        <v/>
      </c>
      <c r="N329" s="82" t="str">
        <f>IF(AND(E329&lt;&gt;'Investissement PER'!AB332,Synthèse!I329&lt;&gt;'Investissement PER'!AC332),"Les montants répartis ne correspondent pas aux montants de prime de partage de la valeur et d'abondement dans l'onglet 'Investissement PER'",IF(E329&lt;&gt;'Investissement PER'!AB332,"Le montant réparti en prime de partage de la valeur ne correspond pas au montant total de PPV indiqué dans l'onglet 'Investissement PER'",IF(I329&lt;&gt;'Investissement PER'!AC332,"Le montant réparti ne correspond pas au montant total d'abondement indiqué dans l'onglet 'Investissement PER’","")))</f>
        <v/>
      </c>
    </row>
    <row r="330" spans="1:14" x14ac:dyDescent="0.25">
      <c r="A330" s="56">
        <f>'Investissement PEE'!D333</f>
        <v>0</v>
      </c>
      <c r="B330" s="29">
        <f>'Investissement PEE'!F333</f>
        <v>0</v>
      </c>
      <c r="C330" s="46">
        <f>'Investissement PEE'!H333</f>
        <v>0</v>
      </c>
      <c r="D330" s="54">
        <f>SUM('Investissement PEE'!AF333+'Investissement PEE'!AI333+'Investissement PEE'!AL333+'Investissement PEE'!AO333+'Investissement PEE'!AR333+'Investissement PEE'!AU333+'Investissement PEE'!AX333+'Investissement PEE'!BA333+'Investissement PEE'!BD333+'Investissement PEE'!BG333+'Investissement PEE'!BJ333+'Investissement PEE'!BM333)</f>
        <v>0</v>
      </c>
      <c r="E330" s="47">
        <f>SUM('Investissement PER'!AI333+'Investissement PER'!AL333+'Investissement PER'!AO333+'Investissement PER'!AR334+'Investissement PER'!AU333+'Investissement PER'!AX333+'Investissement PER'!BA333+'Investissement PER'!BD333+'Investissement PER'!BG333+'Investissement PER'!BJ333+'Investissement PER'!BM333+'Investissement PER'!BP333+'Investissement PER'!AF333)</f>
        <v>0</v>
      </c>
      <c r="F330" s="169">
        <f t="shared" si="15"/>
        <v>0</v>
      </c>
      <c r="H330" s="45">
        <f>'Investissement PEE'!AG333+'Investissement PEE'!AJ333+'Investissement PEE'!AM333+'Investissement PEE'!AP333+'Investissement PEE'!AS333+'Investissement PEE'!AV333+'Investissement PEE'!AY333+'Investissement PEE'!BB333+'Investissement PEE'!BE333+'Investissement PEE'!BH333+'Investissement PEE'!BK333+'Investissement PEE'!BN333</f>
        <v>0</v>
      </c>
      <c r="I330" s="48">
        <f>'Investissement PER'!BE333+'Investissement PER'!BB333+'Investissement PER'!AY333+'Investissement PER'!AV333+'Investissement PER'!AS334+'Investissement PER'!AP333+'Investissement PER'!AM333+'Investissement PER'!AJ333+'Investissement PER'!BH333+'Investissement PER'!BK333+'Investissement PER'!BN333+'Investissement PER'!BQ333+'Investissement PER'!AG333</f>
        <v>0</v>
      </c>
      <c r="J330" s="170">
        <f t="shared" si="16"/>
        <v>0</v>
      </c>
      <c r="L330" s="168">
        <f t="shared" si="17"/>
        <v>0</v>
      </c>
      <c r="M330" s="55" t="str">
        <f>IF(AND(D330&lt;&gt;'Investissement PEE'!AB333,Synthèse!H330&lt;&gt;'Investissement PEE'!AC333),"Les montants répartis ne correspondent pas aux montants de prime de partage de la valeur et d'abondement dans l'onglet 'Investissement PEE'",IF(D330&lt;&gt;'Investissement PEE'!AB333,"Le montant réparti en prime de partage de la valeur ne correspond pas au montant total de PPV indiqué dans l'onglet 'Investissement PEE'",IF(H330&lt;&gt;'Investissement PEE'!AC333,"Le montant réparti ne correspond pas au montant total d'abondement indiqué dans l'onglet 'PEE'","")))</f>
        <v/>
      </c>
      <c r="N330" s="82" t="str">
        <f>IF(AND(E330&lt;&gt;'Investissement PER'!AB333,Synthèse!I330&lt;&gt;'Investissement PER'!AC333),"Les montants répartis ne correspondent pas aux montants de prime de partage de la valeur et d'abondement dans l'onglet 'Investissement PER'",IF(E330&lt;&gt;'Investissement PER'!AB333,"Le montant réparti en prime de partage de la valeur ne correspond pas au montant total de PPV indiqué dans l'onglet 'Investissement PER'",IF(I330&lt;&gt;'Investissement PER'!AC333,"Le montant réparti ne correspond pas au montant total d'abondement indiqué dans l'onglet 'Investissement PER’","")))</f>
        <v/>
      </c>
    </row>
    <row r="331" spans="1:14" x14ac:dyDescent="0.25">
      <c r="A331" s="56">
        <f>'Investissement PEE'!D334</f>
        <v>0</v>
      </c>
      <c r="B331" s="29">
        <f>'Investissement PEE'!F334</f>
        <v>0</v>
      </c>
      <c r="C331" s="46">
        <f>'Investissement PEE'!H334</f>
        <v>0</v>
      </c>
      <c r="D331" s="54">
        <f>SUM('Investissement PEE'!AF334+'Investissement PEE'!AI334+'Investissement PEE'!AL334+'Investissement PEE'!AO334+'Investissement PEE'!AR334+'Investissement PEE'!AU334+'Investissement PEE'!AX334+'Investissement PEE'!BA334+'Investissement PEE'!BD334+'Investissement PEE'!BG334+'Investissement PEE'!BJ334+'Investissement PEE'!BM334)</f>
        <v>0</v>
      </c>
      <c r="E331" s="47">
        <f>SUM('Investissement PER'!AI334+'Investissement PER'!AL334+'Investissement PER'!AO334+'Investissement PER'!AR335+'Investissement PER'!AU334+'Investissement PER'!AX334+'Investissement PER'!BA334+'Investissement PER'!BD334+'Investissement PER'!BG334+'Investissement PER'!BJ334+'Investissement PER'!BM334+'Investissement PER'!BP334+'Investissement PER'!AF334)</f>
        <v>0</v>
      </c>
      <c r="F331" s="169">
        <f t="shared" si="15"/>
        <v>0</v>
      </c>
      <c r="H331" s="45">
        <f>'Investissement PEE'!AG334+'Investissement PEE'!AJ334+'Investissement PEE'!AM334+'Investissement PEE'!AP334+'Investissement PEE'!AS334+'Investissement PEE'!AV334+'Investissement PEE'!AY334+'Investissement PEE'!BB334+'Investissement PEE'!BE334+'Investissement PEE'!BH334+'Investissement PEE'!BK334+'Investissement PEE'!BN334</f>
        <v>0</v>
      </c>
      <c r="I331" s="48">
        <f>'Investissement PER'!BE334+'Investissement PER'!BB334+'Investissement PER'!AY334+'Investissement PER'!AV334+'Investissement PER'!AS335+'Investissement PER'!AP334+'Investissement PER'!AM334+'Investissement PER'!AJ334+'Investissement PER'!BH334+'Investissement PER'!BK334+'Investissement PER'!BN334+'Investissement PER'!BQ334+'Investissement PER'!AG334</f>
        <v>0</v>
      </c>
      <c r="J331" s="170">
        <f t="shared" si="16"/>
        <v>0</v>
      </c>
      <c r="L331" s="168">
        <f t="shared" si="17"/>
        <v>0</v>
      </c>
      <c r="M331" s="55" t="str">
        <f>IF(AND(D331&lt;&gt;'Investissement PEE'!AB334,Synthèse!H331&lt;&gt;'Investissement PEE'!AC334),"Les montants répartis ne correspondent pas aux montants de prime de partage de la valeur et d'abondement dans l'onglet 'Investissement PEE'",IF(D331&lt;&gt;'Investissement PEE'!AB334,"Le montant réparti en prime de partage de la valeur ne correspond pas au montant total de PPV indiqué dans l'onglet 'Investissement PEE'",IF(H331&lt;&gt;'Investissement PEE'!AC334,"Le montant réparti ne correspond pas au montant total d'abondement indiqué dans l'onglet 'PEE'","")))</f>
        <v/>
      </c>
      <c r="N331" s="82" t="str">
        <f>IF(AND(E331&lt;&gt;'Investissement PER'!AB334,Synthèse!I331&lt;&gt;'Investissement PER'!AC334),"Les montants répartis ne correspondent pas aux montants de prime de partage de la valeur et d'abondement dans l'onglet 'Investissement PER'",IF(E331&lt;&gt;'Investissement PER'!AB334,"Le montant réparti en prime de partage de la valeur ne correspond pas au montant total de PPV indiqué dans l'onglet 'Investissement PER'",IF(I331&lt;&gt;'Investissement PER'!AC334,"Le montant réparti ne correspond pas au montant total d'abondement indiqué dans l'onglet 'Investissement PER’","")))</f>
        <v/>
      </c>
    </row>
    <row r="332" spans="1:14" x14ac:dyDescent="0.25">
      <c r="A332" s="56">
        <f>'Investissement PEE'!D335</f>
        <v>0</v>
      </c>
      <c r="B332" s="29">
        <f>'Investissement PEE'!F335</f>
        <v>0</v>
      </c>
      <c r="C332" s="46">
        <f>'Investissement PEE'!H335</f>
        <v>0</v>
      </c>
      <c r="D332" s="54">
        <f>SUM('Investissement PEE'!AF335+'Investissement PEE'!AI335+'Investissement PEE'!AL335+'Investissement PEE'!AO335+'Investissement PEE'!AR335+'Investissement PEE'!AU335+'Investissement PEE'!AX335+'Investissement PEE'!BA335+'Investissement PEE'!BD335+'Investissement PEE'!BG335+'Investissement PEE'!BJ335+'Investissement PEE'!BM335)</f>
        <v>0</v>
      </c>
      <c r="E332" s="47">
        <f>SUM('Investissement PER'!AI335+'Investissement PER'!AL335+'Investissement PER'!AO335+'Investissement PER'!AR336+'Investissement PER'!AU335+'Investissement PER'!AX335+'Investissement PER'!BA335+'Investissement PER'!BD335+'Investissement PER'!BG335+'Investissement PER'!BJ335+'Investissement PER'!BM335+'Investissement PER'!BP335+'Investissement PER'!AF335)</f>
        <v>0</v>
      </c>
      <c r="F332" s="169">
        <f t="shared" si="15"/>
        <v>0</v>
      </c>
      <c r="H332" s="45">
        <f>'Investissement PEE'!AG335+'Investissement PEE'!AJ335+'Investissement PEE'!AM335+'Investissement PEE'!AP335+'Investissement PEE'!AS335+'Investissement PEE'!AV335+'Investissement PEE'!AY335+'Investissement PEE'!BB335+'Investissement PEE'!BE335+'Investissement PEE'!BH335+'Investissement PEE'!BK335+'Investissement PEE'!BN335</f>
        <v>0</v>
      </c>
      <c r="I332" s="48">
        <f>'Investissement PER'!BE335+'Investissement PER'!BB335+'Investissement PER'!AY335+'Investissement PER'!AV335+'Investissement PER'!AS336+'Investissement PER'!AP335+'Investissement PER'!AM335+'Investissement PER'!AJ335+'Investissement PER'!BH335+'Investissement PER'!BK335+'Investissement PER'!BN335+'Investissement PER'!BQ335+'Investissement PER'!AG335</f>
        <v>0</v>
      </c>
      <c r="J332" s="170">
        <f t="shared" si="16"/>
        <v>0</v>
      </c>
      <c r="L332" s="168">
        <f t="shared" si="17"/>
        <v>0</v>
      </c>
      <c r="M332" s="55" t="str">
        <f>IF(AND(D332&lt;&gt;'Investissement PEE'!AB335,Synthèse!H332&lt;&gt;'Investissement PEE'!AC335),"Les montants répartis ne correspondent pas aux montants de prime de partage de la valeur et d'abondement dans l'onglet 'Investissement PEE'",IF(D332&lt;&gt;'Investissement PEE'!AB335,"Le montant réparti en prime de partage de la valeur ne correspond pas au montant total de PPV indiqué dans l'onglet 'Investissement PEE'",IF(H332&lt;&gt;'Investissement PEE'!AC335,"Le montant réparti ne correspond pas au montant total d'abondement indiqué dans l'onglet 'PEE'","")))</f>
        <v/>
      </c>
      <c r="N332" s="82" t="str">
        <f>IF(AND(E332&lt;&gt;'Investissement PER'!AB335,Synthèse!I332&lt;&gt;'Investissement PER'!AC335),"Les montants répartis ne correspondent pas aux montants de prime de partage de la valeur et d'abondement dans l'onglet 'Investissement PER'",IF(E332&lt;&gt;'Investissement PER'!AB335,"Le montant réparti en prime de partage de la valeur ne correspond pas au montant total de PPV indiqué dans l'onglet 'Investissement PER'",IF(I332&lt;&gt;'Investissement PER'!AC335,"Le montant réparti ne correspond pas au montant total d'abondement indiqué dans l'onglet 'Investissement PER’","")))</f>
        <v/>
      </c>
    </row>
    <row r="333" spans="1:14" x14ac:dyDescent="0.25">
      <c r="A333" s="56">
        <f>'Investissement PEE'!D336</f>
        <v>0</v>
      </c>
      <c r="B333" s="29">
        <f>'Investissement PEE'!F336</f>
        <v>0</v>
      </c>
      <c r="C333" s="46">
        <f>'Investissement PEE'!H336</f>
        <v>0</v>
      </c>
      <c r="D333" s="54">
        <f>SUM('Investissement PEE'!AF336+'Investissement PEE'!AI336+'Investissement PEE'!AL336+'Investissement PEE'!AO336+'Investissement PEE'!AR336+'Investissement PEE'!AU336+'Investissement PEE'!AX336+'Investissement PEE'!BA336+'Investissement PEE'!BD336+'Investissement PEE'!BG336+'Investissement PEE'!BJ336+'Investissement PEE'!BM336)</f>
        <v>0</v>
      </c>
      <c r="E333" s="47">
        <f>SUM('Investissement PER'!AI336+'Investissement PER'!AL336+'Investissement PER'!AO336+'Investissement PER'!AR337+'Investissement PER'!AU336+'Investissement PER'!AX336+'Investissement PER'!BA336+'Investissement PER'!BD336+'Investissement PER'!BG336+'Investissement PER'!BJ336+'Investissement PER'!BM336+'Investissement PER'!BP336+'Investissement PER'!AF336)</f>
        <v>0</v>
      </c>
      <c r="F333" s="169">
        <f t="shared" si="15"/>
        <v>0</v>
      </c>
      <c r="H333" s="45">
        <f>'Investissement PEE'!AG336+'Investissement PEE'!AJ336+'Investissement PEE'!AM336+'Investissement PEE'!AP336+'Investissement PEE'!AS336+'Investissement PEE'!AV336+'Investissement PEE'!AY336+'Investissement PEE'!BB336+'Investissement PEE'!BE336+'Investissement PEE'!BH336+'Investissement PEE'!BK336+'Investissement PEE'!BN336</f>
        <v>0</v>
      </c>
      <c r="I333" s="48">
        <f>'Investissement PER'!BE336+'Investissement PER'!BB336+'Investissement PER'!AY336+'Investissement PER'!AV336+'Investissement PER'!AS337+'Investissement PER'!AP336+'Investissement PER'!AM336+'Investissement PER'!AJ336+'Investissement PER'!BH336+'Investissement PER'!BK336+'Investissement PER'!BN336+'Investissement PER'!BQ336+'Investissement PER'!AG336</f>
        <v>0</v>
      </c>
      <c r="J333" s="170">
        <f t="shared" si="16"/>
        <v>0</v>
      </c>
      <c r="L333" s="168">
        <f t="shared" si="17"/>
        <v>0</v>
      </c>
      <c r="M333" s="55" t="str">
        <f>IF(AND(D333&lt;&gt;'Investissement PEE'!AB336,Synthèse!H333&lt;&gt;'Investissement PEE'!AC336),"Les montants répartis ne correspondent pas aux montants de prime de partage de la valeur et d'abondement dans l'onglet 'Investissement PEE'",IF(D333&lt;&gt;'Investissement PEE'!AB336,"Le montant réparti en prime de partage de la valeur ne correspond pas au montant total de PPV indiqué dans l'onglet 'Investissement PEE'",IF(H333&lt;&gt;'Investissement PEE'!AC336,"Le montant réparti ne correspond pas au montant total d'abondement indiqué dans l'onglet 'PEE'","")))</f>
        <v/>
      </c>
      <c r="N333" s="82" t="str">
        <f>IF(AND(E333&lt;&gt;'Investissement PER'!AB336,Synthèse!I333&lt;&gt;'Investissement PER'!AC336),"Les montants répartis ne correspondent pas aux montants de prime de partage de la valeur et d'abondement dans l'onglet 'Investissement PER'",IF(E333&lt;&gt;'Investissement PER'!AB336,"Le montant réparti en prime de partage de la valeur ne correspond pas au montant total de PPV indiqué dans l'onglet 'Investissement PER'",IF(I333&lt;&gt;'Investissement PER'!AC336,"Le montant réparti ne correspond pas au montant total d'abondement indiqué dans l'onglet 'Investissement PER’","")))</f>
        <v/>
      </c>
    </row>
    <row r="334" spans="1:14" x14ac:dyDescent="0.25">
      <c r="A334" s="56">
        <f>'Investissement PEE'!D337</f>
        <v>0</v>
      </c>
      <c r="B334" s="29">
        <f>'Investissement PEE'!F337</f>
        <v>0</v>
      </c>
      <c r="C334" s="46">
        <f>'Investissement PEE'!H337</f>
        <v>0</v>
      </c>
      <c r="D334" s="54">
        <f>SUM('Investissement PEE'!AF337+'Investissement PEE'!AI337+'Investissement PEE'!AL337+'Investissement PEE'!AO337+'Investissement PEE'!AR337+'Investissement PEE'!AU337+'Investissement PEE'!AX337+'Investissement PEE'!BA337+'Investissement PEE'!BD337+'Investissement PEE'!BG337+'Investissement PEE'!BJ337+'Investissement PEE'!BM337)</f>
        <v>0</v>
      </c>
      <c r="E334" s="47">
        <f>SUM('Investissement PER'!AI337+'Investissement PER'!AL337+'Investissement PER'!AO337+'Investissement PER'!AR338+'Investissement PER'!AU337+'Investissement PER'!AX337+'Investissement PER'!BA337+'Investissement PER'!BD337+'Investissement PER'!BG337+'Investissement PER'!BJ337+'Investissement PER'!BM337+'Investissement PER'!BP337+'Investissement PER'!AF337)</f>
        <v>0</v>
      </c>
      <c r="F334" s="169">
        <f t="shared" si="15"/>
        <v>0</v>
      </c>
      <c r="H334" s="45">
        <f>'Investissement PEE'!AG337+'Investissement PEE'!AJ337+'Investissement PEE'!AM337+'Investissement PEE'!AP337+'Investissement PEE'!AS337+'Investissement PEE'!AV337+'Investissement PEE'!AY337+'Investissement PEE'!BB337+'Investissement PEE'!BE337+'Investissement PEE'!BH337+'Investissement PEE'!BK337+'Investissement PEE'!BN337</f>
        <v>0</v>
      </c>
      <c r="I334" s="48">
        <f>'Investissement PER'!BE337+'Investissement PER'!BB337+'Investissement PER'!AY337+'Investissement PER'!AV337+'Investissement PER'!AS338+'Investissement PER'!AP337+'Investissement PER'!AM337+'Investissement PER'!AJ337+'Investissement PER'!BH337+'Investissement PER'!BK337+'Investissement PER'!BN337+'Investissement PER'!BQ337+'Investissement PER'!AG337</f>
        <v>0</v>
      </c>
      <c r="J334" s="170">
        <f t="shared" si="16"/>
        <v>0</v>
      </c>
      <c r="L334" s="168">
        <f t="shared" si="17"/>
        <v>0</v>
      </c>
      <c r="M334" s="55" t="str">
        <f>IF(AND(D334&lt;&gt;'Investissement PEE'!AB337,Synthèse!H334&lt;&gt;'Investissement PEE'!AC337),"Les montants répartis ne correspondent pas aux montants de prime de partage de la valeur et d'abondement dans l'onglet 'Investissement PEE'",IF(D334&lt;&gt;'Investissement PEE'!AB337,"Le montant réparti en prime de partage de la valeur ne correspond pas au montant total de PPV indiqué dans l'onglet 'Investissement PEE'",IF(H334&lt;&gt;'Investissement PEE'!AC337,"Le montant réparti ne correspond pas au montant total d'abondement indiqué dans l'onglet 'PEE'","")))</f>
        <v/>
      </c>
      <c r="N334" s="82" t="str">
        <f>IF(AND(E334&lt;&gt;'Investissement PER'!AB337,Synthèse!I334&lt;&gt;'Investissement PER'!AC337),"Les montants répartis ne correspondent pas aux montants de prime de partage de la valeur et d'abondement dans l'onglet 'Investissement PER'",IF(E334&lt;&gt;'Investissement PER'!AB337,"Le montant réparti en prime de partage de la valeur ne correspond pas au montant total de PPV indiqué dans l'onglet 'Investissement PER'",IF(I334&lt;&gt;'Investissement PER'!AC337,"Le montant réparti ne correspond pas au montant total d'abondement indiqué dans l'onglet 'Investissement PER’","")))</f>
        <v/>
      </c>
    </row>
    <row r="335" spans="1:14" x14ac:dyDescent="0.25">
      <c r="A335" s="56">
        <f>'Investissement PEE'!D338</f>
        <v>0</v>
      </c>
      <c r="B335" s="29">
        <f>'Investissement PEE'!F338</f>
        <v>0</v>
      </c>
      <c r="C335" s="46">
        <f>'Investissement PEE'!H338</f>
        <v>0</v>
      </c>
      <c r="D335" s="54">
        <f>SUM('Investissement PEE'!AF338+'Investissement PEE'!AI338+'Investissement PEE'!AL338+'Investissement PEE'!AO338+'Investissement PEE'!AR338+'Investissement PEE'!AU338+'Investissement PEE'!AX338+'Investissement PEE'!BA338+'Investissement PEE'!BD338+'Investissement PEE'!BG338+'Investissement PEE'!BJ338+'Investissement PEE'!BM338)</f>
        <v>0</v>
      </c>
      <c r="E335" s="47">
        <f>SUM('Investissement PER'!AI338+'Investissement PER'!AL338+'Investissement PER'!AO338+'Investissement PER'!AR339+'Investissement PER'!AU338+'Investissement PER'!AX338+'Investissement PER'!BA338+'Investissement PER'!BD338+'Investissement PER'!BG338+'Investissement PER'!BJ338+'Investissement PER'!BM338+'Investissement PER'!BP338+'Investissement PER'!AF338)</f>
        <v>0</v>
      </c>
      <c r="F335" s="169">
        <f t="shared" si="15"/>
        <v>0</v>
      </c>
      <c r="H335" s="45">
        <f>'Investissement PEE'!AG338+'Investissement PEE'!AJ338+'Investissement PEE'!AM338+'Investissement PEE'!AP338+'Investissement PEE'!AS338+'Investissement PEE'!AV338+'Investissement PEE'!AY338+'Investissement PEE'!BB338+'Investissement PEE'!BE338+'Investissement PEE'!BH338+'Investissement PEE'!BK338+'Investissement PEE'!BN338</f>
        <v>0</v>
      </c>
      <c r="I335" s="48">
        <f>'Investissement PER'!BE338+'Investissement PER'!BB338+'Investissement PER'!AY338+'Investissement PER'!AV338+'Investissement PER'!AS339+'Investissement PER'!AP338+'Investissement PER'!AM338+'Investissement PER'!AJ338+'Investissement PER'!BH338+'Investissement PER'!BK338+'Investissement PER'!BN338+'Investissement PER'!BQ338+'Investissement PER'!AG338</f>
        <v>0</v>
      </c>
      <c r="J335" s="170">
        <f t="shared" si="16"/>
        <v>0</v>
      </c>
      <c r="L335" s="168">
        <f t="shared" si="17"/>
        <v>0</v>
      </c>
      <c r="M335" s="55" t="str">
        <f>IF(AND(D335&lt;&gt;'Investissement PEE'!AB338,Synthèse!H335&lt;&gt;'Investissement PEE'!AC338),"Les montants répartis ne correspondent pas aux montants de prime de partage de la valeur et d'abondement dans l'onglet 'Investissement PEE'",IF(D335&lt;&gt;'Investissement PEE'!AB338,"Le montant réparti en prime de partage de la valeur ne correspond pas au montant total de PPV indiqué dans l'onglet 'Investissement PEE'",IF(H335&lt;&gt;'Investissement PEE'!AC338,"Le montant réparti ne correspond pas au montant total d'abondement indiqué dans l'onglet 'PEE'","")))</f>
        <v/>
      </c>
      <c r="N335" s="82" t="str">
        <f>IF(AND(E335&lt;&gt;'Investissement PER'!AB338,Synthèse!I335&lt;&gt;'Investissement PER'!AC338),"Les montants répartis ne correspondent pas aux montants de prime de partage de la valeur et d'abondement dans l'onglet 'Investissement PER'",IF(E335&lt;&gt;'Investissement PER'!AB338,"Le montant réparti en prime de partage de la valeur ne correspond pas au montant total de PPV indiqué dans l'onglet 'Investissement PER'",IF(I335&lt;&gt;'Investissement PER'!AC338,"Le montant réparti ne correspond pas au montant total d'abondement indiqué dans l'onglet 'Investissement PER’","")))</f>
        <v/>
      </c>
    </row>
    <row r="336" spans="1:14" x14ac:dyDescent="0.25">
      <c r="A336" s="56">
        <f>'Investissement PEE'!D339</f>
        <v>0</v>
      </c>
      <c r="B336" s="29">
        <f>'Investissement PEE'!F339</f>
        <v>0</v>
      </c>
      <c r="C336" s="46">
        <f>'Investissement PEE'!H339</f>
        <v>0</v>
      </c>
      <c r="D336" s="54">
        <f>SUM('Investissement PEE'!AF339+'Investissement PEE'!AI339+'Investissement PEE'!AL339+'Investissement PEE'!AO339+'Investissement PEE'!AR339+'Investissement PEE'!AU339+'Investissement PEE'!AX339+'Investissement PEE'!BA339+'Investissement PEE'!BD339+'Investissement PEE'!BG339+'Investissement PEE'!BJ339+'Investissement PEE'!BM339)</f>
        <v>0</v>
      </c>
      <c r="E336" s="47">
        <f>SUM('Investissement PER'!AI339+'Investissement PER'!AL339+'Investissement PER'!AO339+'Investissement PER'!AR340+'Investissement PER'!AU339+'Investissement PER'!AX339+'Investissement PER'!BA339+'Investissement PER'!BD339+'Investissement PER'!BG339+'Investissement PER'!BJ339+'Investissement PER'!BM339+'Investissement PER'!BP339+'Investissement PER'!AF339)</f>
        <v>0</v>
      </c>
      <c r="F336" s="169">
        <f t="shared" si="15"/>
        <v>0</v>
      </c>
      <c r="H336" s="45">
        <f>'Investissement PEE'!AG339+'Investissement PEE'!AJ339+'Investissement PEE'!AM339+'Investissement PEE'!AP339+'Investissement PEE'!AS339+'Investissement PEE'!AV339+'Investissement PEE'!AY339+'Investissement PEE'!BB339+'Investissement PEE'!BE339+'Investissement PEE'!BH339+'Investissement PEE'!BK339+'Investissement PEE'!BN339</f>
        <v>0</v>
      </c>
      <c r="I336" s="48">
        <f>'Investissement PER'!BE339+'Investissement PER'!BB339+'Investissement PER'!AY339+'Investissement PER'!AV339+'Investissement PER'!AS340+'Investissement PER'!AP339+'Investissement PER'!AM339+'Investissement PER'!AJ339+'Investissement PER'!BH339+'Investissement PER'!BK339+'Investissement PER'!BN339+'Investissement PER'!BQ339+'Investissement PER'!AG339</f>
        <v>0</v>
      </c>
      <c r="J336" s="170">
        <f t="shared" si="16"/>
        <v>0</v>
      </c>
      <c r="L336" s="168">
        <f t="shared" si="17"/>
        <v>0</v>
      </c>
      <c r="M336" s="55" t="str">
        <f>IF(AND(D336&lt;&gt;'Investissement PEE'!AB339,Synthèse!H336&lt;&gt;'Investissement PEE'!AC339),"Les montants répartis ne correspondent pas aux montants de prime de partage de la valeur et d'abondement dans l'onglet 'Investissement PEE'",IF(D336&lt;&gt;'Investissement PEE'!AB339,"Le montant réparti en prime de partage de la valeur ne correspond pas au montant total de PPV indiqué dans l'onglet 'Investissement PEE'",IF(H336&lt;&gt;'Investissement PEE'!AC339,"Le montant réparti ne correspond pas au montant total d'abondement indiqué dans l'onglet 'PEE'","")))</f>
        <v/>
      </c>
      <c r="N336" s="82" t="str">
        <f>IF(AND(E336&lt;&gt;'Investissement PER'!AB339,Synthèse!I336&lt;&gt;'Investissement PER'!AC339),"Les montants répartis ne correspondent pas aux montants de prime de partage de la valeur et d'abondement dans l'onglet 'Investissement PER'",IF(E336&lt;&gt;'Investissement PER'!AB339,"Le montant réparti en prime de partage de la valeur ne correspond pas au montant total de PPV indiqué dans l'onglet 'Investissement PER'",IF(I336&lt;&gt;'Investissement PER'!AC339,"Le montant réparti ne correspond pas au montant total d'abondement indiqué dans l'onglet 'Investissement PER’","")))</f>
        <v/>
      </c>
    </row>
    <row r="337" spans="1:14" x14ac:dyDescent="0.25">
      <c r="A337" s="56">
        <f>'Investissement PEE'!D340</f>
        <v>0</v>
      </c>
      <c r="B337" s="29">
        <f>'Investissement PEE'!F340</f>
        <v>0</v>
      </c>
      <c r="C337" s="46">
        <f>'Investissement PEE'!H340</f>
        <v>0</v>
      </c>
      <c r="D337" s="54">
        <f>SUM('Investissement PEE'!AF340+'Investissement PEE'!AI340+'Investissement PEE'!AL340+'Investissement PEE'!AO340+'Investissement PEE'!AR340+'Investissement PEE'!AU340+'Investissement PEE'!AX340+'Investissement PEE'!BA340+'Investissement PEE'!BD340+'Investissement PEE'!BG340+'Investissement PEE'!BJ340+'Investissement PEE'!BM340)</f>
        <v>0</v>
      </c>
      <c r="E337" s="47">
        <f>SUM('Investissement PER'!AI340+'Investissement PER'!AL340+'Investissement PER'!AO340+'Investissement PER'!AR341+'Investissement PER'!AU340+'Investissement PER'!AX340+'Investissement PER'!BA340+'Investissement PER'!BD340+'Investissement PER'!BG340+'Investissement PER'!BJ340+'Investissement PER'!BM340+'Investissement PER'!BP340+'Investissement PER'!AF340)</f>
        <v>0</v>
      </c>
      <c r="F337" s="169">
        <f t="shared" si="15"/>
        <v>0</v>
      </c>
      <c r="H337" s="45">
        <f>'Investissement PEE'!AG340+'Investissement PEE'!AJ340+'Investissement PEE'!AM340+'Investissement PEE'!AP340+'Investissement PEE'!AS340+'Investissement PEE'!AV340+'Investissement PEE'!AY340+'Investissement PEE'!BB340+'Investissement PEE'!BE340+'Investissement PEE'!BH340+'Investissement PEE'!BK340+'Investissement PEE'!BN340</f>
        <v>0</v>
      </c>
      <c r="I337" s="48">
        <f>'Investissement PER'!BE340+'Investissement PER'!BB340+'Investissement PER'!AY340+'Investissement PER'!AV340+'Investissement PER'!AS341+'Investissement PER'!AP340+'Investissement PER'!AM340+'Investissement PER'!AJ340+'Investissement PER'!BH340+'Investissement PER'!BK340+'Investissement PER'!BN340+'Investissement PER'!BQ340+'Investissement PER'!AG340</f>
        <v>0</v>
      </c>
      <c r="J337" s="170">
        <f t="shared" si="16"/>
        <v>0</v>
      </c>
      <c r="L337" s="168">
        <f t="shared" si="17"/>
        <v>0</v>
      </c>
      <c r="M337" s="55" t="str">
        <f>IF(AND(D337&lt;&gt;'Investissement PEE'!AB340,Synthèse!H337&lt;&gt;'Investissement PEE'!AC340),"Les montants répartis ne correspondent pas aux montants de prime de partage de la valeur et d'abondement dans l'onglet 'Investissement PEE'",IF(D337&lt;&gt;'Investissement PEE'!AB340,"Le montant réparti en prime de partage de la valeur ne correspond pas au montant total de PPV indiqué dans l'onglet 'Investissement PEE'",IF(H337&lt;&gt;'Investissement PEE'!AC340,"Le montant réparti ne correspond pas au montant total d'abondement indiqué dans l'onglet 'PEE'","")))</f>
        <v/>
      </c>
      <c r="N337" s="82" t="str">
        <f>IF(AND(E337&lt;&gt;'Investissement PER'!AB340,Synthèse!I337&lt;&gt;'Investissement PER'!AC340),"Les montants répartis ne correspondent pas aux montants de prime de partage de la valeur et d'abondement dans l'onglet 'Investissement PER'",IF(E337&lt;&gt;'Investissement PER'!AB340,"Le montant réparti en prime de partage de la valeur ne correspond pas au montant total de PPV indiqué dans l'onglet 'Investissement PER'",IF(I337&lt;&gt;'Investissement PER'!AC340,"Le montant réparti ne correspond pas au montant total d'abondement indiqué dans l'onglet 'Investissement PER’","")))</f>
        <v/>
      </c>
    </row>
    <row r="338" spans="1:14" x14ac:dyDescent="0.25">
      <c r="A338" s="56">
        <f>'Investissement PEE'!D341</f>
        <v>0</v>
      </c>
      <c r="B338" s="29">
        <f>'Investissement PEE'!F341</f>
        <v>0</v>
      </c>
      <c r="C338" s="46">
        <f>'Investissement PEE'!H341</f>
        <v>0</v>
      </c>
      <c r="D338" s="54">
        <f>SUM('Investissement PEE'!AF341+'Investissement PEE'!AI341+'Investissement PEE'!AL341+'Investissement PEE'!AO341+'Investissement PEE'!AR341+'Investissement PEE'!AU341+'Investissement PEE'!AX341+'Investissement PEE'!BA341+'Investissement PEE'!BD341+'Investissement PEE'!BG341+'Investissement PEE'!BJ341+'Investissement PEE'!BM341)</f>
        <v>0</v>
      </c>
      <c r="E338" s="47">
        <f>SUM('Investissement PER'!AI341+'Investissement PER'!AL341+'Investissement PER'!AO341+'Investissement PER'!AR342+'Investissement PER'!AU341+'Investissement PER'!AX341+'Investissement PER'!BA341+'Investissement PER'!BD341+'Investissement PER'!BG341+'Investissement PER'!BJ341+'Investissement PER'!BM341+'Investissement PER'!BP341+'Investissement PER'!AF341)</f>
        <v>0</v>
      </c>
      <c r="F338" s="169">
        <f t="shared" si="15"/>
        <v>0</v>
      </c>
      <c r="H338" s="45">
        <f>'Investissement PEE'!AG341+'Investissement PEE'!AJ341+'Investissement PEE'!AM341+'Investissement PEE'!AP341+'Investissement PEE'!AS341+'Investissement PEE'!AV341+'Investissement PEE'!AY341+'Investissement PEE'!BB341+'Investissement PEE'!BE341+'Investissement PEE'!BH341+'Investissement PEE'!BK341+'Investissement PEE'!BN341</f>
        <v>0</v>
      </c>
      <c r="I338" s="48">
        <f>'Investissement PER'!BE341+'Investissement PER'!BB341+'Investissement PER'!AY341+'Investissement PER'!AV341+'Investissement PER'!AS342+'Investissement PER'!AP341+'Investissement PER'!AM341+'Investissement PER'!AJ341+'Investissement PER'!BH341+'Investissement PER'!BK341+'Investissement PER'!BN341+'Investissement PER'!BQ341+'Investissement PER'!AG341</f>
        <v>0</v>
      </c>
      <c r="J338" s="170">
        <f t="shared" si="16"/>
        <v>0</v>
      </c>
      <c r="L338" s="168">
        <f t="shared" si="17"/>
        <v>0</v>
      </c>
      <c r="M338" s="55" t="str">
        <f>IF(AND(D338&lt;&gt;'Investissement PEE'!AB341,Synthèse!H338&lt;&gt;'Investissement PEE'!AC341),"Les montants répartis ne correspondent pas aux montants de prime de partage de la valeur et d'abondement dans l'onglet 'Investissement PEE'",IF(D338&lt;&gt;'Investissement PEE'!AB341,"Le montant réparti en prime de partage de la valeur ne correspond pas au montant total de PPV indiqué dans l'onglet 'Investissement PEE'",IF(H338&lt;&gt;'Investissement PEE'!AC341,"Le montant réparti ne correspond pas au montant total d'abondement indiqué dans l'onglet 'PEE'","")))</f>
        <v/>
      </c>
      <c r="N338" s="82" t="str">
        <f>IF(AND(E338&lt;&gt;'Investissement PER'!AB341,Synthèse!I338&lt;&gt;'Investissement PER'!AC341),"Les montants répartis ne correspondent pas aux montants de prime de partage de la valeur et d'abondement dans l'onglet 'Investissement PER'",IF(E338&lt;&gt;'Investissement PER'!AB341,"Le montant réparti en prime de partage de la valeur ne correspond pas au montant total de PPV indiqué dans l'onglet 'Investissement PER'",IF(I338&lt;&gt;'Investissement PER'!AC341,"Le montant réparti ne correspond pas au montant total d'abondement indiqué dans l'onglet 'Investissement PER’","")))</f>
        <v/>
      </c>
    </row>
    <row r="339" spans="1:14" x14ac:dyDescent="0.25">
      <c r="A339" s="56">
        <f>'Investissement PEE'!D342</f>
        <v>0</v>
      </c>
      <c r="B339" s="29">
        <f>'Investissement PEE'!F342</f>
        <v>0</v>
      </c>
      <c r="C339" s="46">
        <f>'Investissement PEE'!H342</f>
        <v>0</v>
      </c>
      <c r="D339" s="54">
        <f>SUM('Investissement PEE'!AF342+'Investissement PEE'!AI342+'Investissement PEE'!AL342+'Investissement PEE'!AO342+'Investissement PEE'!AR342+'Investissement PEE'!AU342+'Investissement PEE'!AX342+'Investissement PEE'!BA342+'Investissement PEE'!BD342+'Investissement PEE'!BG342+'Investissement PEE'!BJ342+'Investissement PEE'!BM342)</f>
        <v>0</v>
      </c>
      <c r="E339" s="47">
        <f>SUM('Investissement PER'!AI342+'Investissement PER'!AL342+'Investissement PER'!AO342+'Investissement PER'!AR343+'Investissement PER'!AU342+'Investissement PER'!AX342+'Investissement PER'!BA342+'Investissement PER'!BD342+'Investissement PER'!BG342+'Investissement PER'!BJ342+'Investissement PER'!BM342+'Investissement PER'!BP342+'Investissement PER'!AF342)</f>
        <v>0</v>
      </c>
      <c r="F339" s="169">
        <f t="shared" si="15"/>
        <v>0</v>
      </c>
      <c r="H339" s="45">
        <f>'Investissement PEE'!AG342+'Investissement PEE'!AJ342+'Investissement PEE'!AM342+'Investissement PEE'!AP342+'Investissement PEE'!AS342+'Investissement PEE'!AV342+'Investissement PEE'!AY342+'Investissement PEE'!BB342+'Investissement PEE'!BE342+'Investissement PEE'!BH342+'Investissement PEE'!BK342+'Investissement PEE'!BN342</f>
        <v>0</v>
      </c>
      <c r="I339" s="48">
        <f>'Investissement PER'!BE342+'Investissement PER'!BB342+'Investissement PER'!AY342+'Investissement PER'!AV342+'Investissement PER'!AS343+'Investissement PER'!AP342+'Investissement PER'!AM342+'Investissement PER'!AJ342+'Investissement PER'!BH342+'Investissement PER'!BK342+'Investissement PER'!BN342+'Investissement PER'!BQ342+'Investissement PER'!AG342</f>
        <v>0</v>
      </c>
      <c r="J339" s="170">
        <f t="shared" si="16"/>
        <v>0</v>
      </c>
      <c r="L339" s="168">
        <f t="shared" si="17"/>
        <v>0</v>
      </c>
      <c r="M339" s="55" t="str">
        <f>IF(AND(D339&lt;&gt;'Investissement PEE'!AB342,Synthèse!H339&lt;&gt;'Investissement PEE'!AC342),"Les montants répartis ne correspondent pas aux montants de prime de partage de la valeur et d'abondement dans l'onglet 'Investissement PEE'",IF(D339&lt;&gt;'Investissement PEE'!AB342,"Le montant réparti en prime de partage de la valeur ne correspond pas au montant total de PPV indiqué dans l'onglet 'Investissement PEE'",IF(H339&lt;&gt;'Investissement PEE'!AC342,"Le montant réparti ne correspond pas au montant total d'abondement indiqué dans l'onglet 'PEE'","")))</f>
        <v/>
      </c>
      <c r="N339" s="82" t="str">
        <f>IF(AND(E339&lt;&gt;'Investissement PER'!AB342,Synthèse!I339&lt;&gt;'Investissement PER'!AC342),"Les montants répartis ne correspondent pas aux montants de prime de partage de la valeur et d'abondement dans l'onglet 'Investissement PER'",IF(E339&lt;&gt;'Investissement PER'!AB342,"Le montant réparti en prime de partage de la valeur ne correspond pas au montant total de PPV indiqué dans l'onglet 'Investissement PER'",IF(I339&lt;&gt;'Investissement PER'!AC342,"Le montant réparti ne correspond pas au montant total d'abondement indiqué dans l'onglet 'Investissement PER’","")))</f>
        <v/>
      </c>
    </row>
    <row r="340" spans="1:14" x14ac:dyDescent="0.25">
      <c r="A340" s="56">
        <f>'Investissement PEE'!D343</f>
        <v>0</v>
      </c>
      <c r="B340" s="29">
        <f>'Investissement PEE'!F343</f>
        <v>0</v>
      </c>
      <c r="C340" s="46">
        <f>'Investissement PEE'!H343</f>
        <v>0</v>
      </c>
      <c r="D340" s="54">
        <f>SUM('Investissement PEE'!AF343+'Investissement PEE'!AI343+'Investissement PEE'!AL343+'Investissement PEE'!AO343+'Investissement PEE'!AR343+'Investissement PEE'!AU343+'Investissement PEE'!AX343+'Investissement PEE'!BA343+'Investissement PEE'!BD343+'Investissement PEE'!BG343+'Investissement PEE'!BJ343+'Investissement PEE'!BM343)</f>
        <v>0</v>
      </c>
      <c r="E340" s="47">
        <f>SUM('Investissement PER'!AI343+'Investissement PER'!AL343+'Investissement PER'!AO343+'Investissement PER'!AR344+'Investissement PER'!AU343+'Investissement PER'!AX343+'Investissement PER'!BA343+'Investissement PER'!BD343+'Investissement PER'!BG343+'Investissement PER'!BJ343+'Investissement PER'!BM343+'Investissement PER'!BP343+'Investissement PER'!AF343)</f>
        <v>0</v>
      </c>
      <c r="F340" s="169">
        <f t="shared" si="15"/>
        <v>0</v>
      </c>
      <c r="H340" s="45">
        <f>'Investissement PEE'!AG343+'Investissement PEE'!AJ343+'Investissement PEE'!AM343+'Investissement PEE'!AP343+'Investissement PEE'!AS343+'Investissement PEE'!AV343+'Investissement PEE'!AY343+'Investissement PEE'!BB343+'Investissement PEE'!BE343+'Investissement PEE'!BH343+'Investissement PEE'!BK343+'Investissement PEE'!BN343</f>
        <v>0</v>
      </c>
      <c r="I340" s="48">
        <f>'Investissement PER'!BE343+'Investissement PER'!BB343+'Investissement PER'!AY343+'Investissement PER'!AV343+'Investissement PER'!AS344+'Investissement PER'!AP343+'Investissement PER'!AM343+'Investissement PER'!AJ343+'Investissement PER'!BH343+'Investissement PER'!BK343+'Investissement PER'!BN343+'Investissement PER'!BQ343+'Investissement PER'!AG343</f>
        <v>0</v>
      </c>
      <c r="J340" s="170">
        <f t="shared" si="16"/>
        <v>0</v>
      </c>
      <c r="L340" s="168">
        <f t="shared" si="17"/>
        <v>0</v>
      </c>
      <c r="M340" s="55" t="str">
        <f>IF(AND(D340&lt;&gt;'Investissement PEE'!AB343,Synthèse!H340&lt;&gt;'Investissement PEE'!AC343),"Les montants répartis ne correspondent pas aux montants de prime de partage de la valeur et d'abondement dans l'onglet 'Investissement PEE'",IF(D340&lt;&gt;'Investissement PEE'!AB343,"Le montant réparti en prime de partage de la valeur ne correspond pas au montant total de PPV indiqué dans l'onglet 'Investissement PEE'",IF(H340&lt;&gt;'Investissement PEE'!AC343,"Le montant réparti ne correspond pas au montant total d'abondement indiqué dans l'onglet 'PEE'","")))</f>
        <v/>
      </c>
      <c r="N340" s="82" t="str">
        <f>IF(AND(E340&lt;&gt;'Investissement PER'!AB343,Synthèse!I340&lt;&gt;'Investissement PER'!AC343),"Les montants répartis ne correspondent pas aux montants de prime de partage de la valeur et d'abondement dans l'onglet 'Investissement PER'",IF(E340&lt;&gt;'Investissement PER'!AB343,"Le montant réparti en prime de partage de la valeur ne correspond pas au montant total de PPV indiqué dans l'onglet 'Investissement PER'",IF(I340&lt;&gt;'Investissement PER'!AC343,"Le montant réparti ne correspond pas au montant total d'abondement indiqué dans l'onglet 'Investissement PER’","")))</f>
        <v/>
      </c>
    </row>
    <row r="341" spans="1:14" x14ac:dyDescent="0.25">
      <c r="A341" s="56">
        <f>'Investissement PEE'!D344</f>
        <v>0</v>
      </c>
      <c r="B341" s="29">
        <f>'Investissement PEE'!F344</f>
        <v>0</v>
      </c>
      <c r="C341" s="46">
        <f>'Investissement PEE'!H344</f>
        <v>0</v>
      </c>
      <c r="D341" s="54">
        <f>SUM('Investissement PEE'!AF344+'Investissement PEE'!AI344+'Investissement PEE'!AL344+'Investissement PEE'!AO344+'Investissement PEE'!AR344+'Investissement PEE'!AU344+'Investissement PEE'!AX344+'Investissement PEE'!BA344+'Investissement PEE'!BD344+'Investissement PEE'!BG344+'Investissement PEE'!BJ344+'Investissement PEE'!BM344)</f>
        <v>0</v>
      </c>
      <c r="E341" s="47">
        <f>SUM('Investissement PER'!AI344+'Investissement PER'!AL344+'Investissement PER'!AO344+'Investissement PER'!AR345+'Investissement PER'!AU344+'Investissement PER'!AX344+'Investissement PER'!BA344+'Investissement PER'!BD344+'Investissement PER'!BG344+'Investissement PER'!BJ344+'Investissement PER'!BM344+'Investissement PER'!BP344+'Investissement PER'!AF344)</f>
        <v>0</v>
      </c>
      <c r="F341" s="169">
        <f t="shared" si="15"/>
        <v>0</v>
      </c>
      <c r="H341" s="45">
        <f>'Investissement PEE'!AG344+'Investissement PEE'!AJ344+'Investissement PEE'!AM344+'Investissement PEE'!AP344+'Investissement PEE'!AS344+'Investissement PEE'!AV344+'Investissement PEE'!AY344+'Investissement PEE'!BB344+'Investissement PEE'!BE344+'Investissement PEE'!BH344+'Investissement PEE'!BK344+'Investissement PEE'!BN344</f>
        <v>0</v>
      </c>
      <c r="I341" s="48">
        <f>'Investissement PER'!BE344+'Investissement PER'!BB344+'Investissement PER'!AY344+'Investissement PER'!AV344+'Investissement PER'!AS345+'Investissement PER'!AP344+'Investissement PER'!AM344+'Investissement PER'!AJ344+'Investissement PER'!BH344+'Investissement PER'!BK344+'Investissement PER'!BN344+'Investissement PER'!BQ344+'Investissement PER'!AG344</f>
        <v>0</v>
      </c>
      <c r="J341" s="170">
        <f t="shared" si="16"/>
        <v>0</v>
      </c>
      <c r="L341" s="168">
        <f t="shared" si="17"/>
        <v>0</v>
      </c>
      <c r="M341" s="55" t="str">
        <f>IF(AND(D341&lt;&gt;'Investissement PEE'!AB344,Synthèse!H341&lt;&gt;'Investissement PEE'!AC344),"Les montants répartis ne correspondent pas aux montants de prime de partage de la valeur et d'abondement dans l'onglet 'Investissement PEE'",IF(D341&lt;&gt;'Investissement PEE'!AB344,"Le montant réparti en prime de partage de la valeur ne correspond pas au montant total de PPV indiqué dans l'onglet 'Investissement PEE'",IF(H341&lt;&gt;'Investissement PEE'!AC344,"Le montant réparti ne correspond pas au montant total d'abondement indiqué dans l'onglet 'PEE'","")))</f>
        <v/>
      </c>
      <c r="N341" s="82" t="str">
        <f>IF(AND(E341&lt;&gt;'Investissement PER'!AB344,Synthèse!I341&lt;&gt;'Investissement PER'!AC344),"Les montants répartis ne correspondent pas aux montants de prime de partage de la valeur et d'abondement dans l'onglet 'Investissement PER'",IF(E341&lt;&gt;'Investissement PER'!AB344,"Le montant réparti en prime de partage de la valeur ne correspond pas au montant total de PPV indiqué dans l'onglet 'Investissement PER'",IF(I341&lt;&gt;'Investissement PER'!AC344,"Le montant réparti ne correspond pas au montant total d'abondement indiqué dans l'onglet 'Investissement PER’","")))</f>
        <v/>
      </c>
    </row>
    <row r="342" spans="1:14" x14ac:dyDescent="0.25">
      <c r="A342" s="56">
        <f>'Investissement PEE'!D345</f>
        <v>0</v>
      </c>
      <c r="B342" s="29">
        <f>'Investissement PEE'!F345</f>
        <v>0</v>
      </c>
      <c r="C342" s="46">
        <f>'Investissement PEE'!H345</f>
        <v>0</v>
      </c>
      <c r="D342" s="54">
        <f>SUM('Investissement PEE'!AF345+'Investissement PEE'!AI345+'Investissement PEE'!AL345+'Investissement PEE'!AO345+'Investissement PEE'!AR345+'Investissement PEE'!AU345+'Investissement PEE'!AX345+'Investissement PEE'!BA345+'Investissement PEE'!BD345+'Investissement PEE'!BG345+'Investissement PEE'!BJ345+'Investissement PEE'!BM345)</f>
        <v>0</v>
      </c>
      <c r="E342" s="47">
        <f>SUM('Investissement PER'!AI345+'Investissement PER'!AL345+'Investissement PER'!AO345+'Investissement PER'!AR346+'Investissement PER'!AU345+'Investissement PER'!AX345+'Investissement PER'!BA345+'Investissement PER'!BD345+'Investissement PER'!BG345+'Investissement PER'!BJ345+'Investissement PER'!BM345+'Investissement PER'!BP345+'Investissement PER'!AF345)</f>
        <v>0</v>
      </c>
      <c r="F342" s="169">
        <f t="shared" si="15"/>
        <v>0</v>
      </c>
      <c r="H342" s="45">
        <f>'Investissement PEE'!AG345+'Investissement PEE'!AJ345+'Investissement PEE'!AM345+'Investissement PEE'!AP345+'Investissement PEE'!AS345+'Investissement PEE'!AV345+'Investissement PEE'!AY345+'Investissement PEE'!BB345+'Investissement PEE'!BE345+'Investissement PEE'!BH345+'Investissement PEE'!BK345+'Investissement PEE'!BN345</f>
        <v>0</v>
      </c>
      <c r="I342" s="48">
        <f>'Investissement PER'!BE345+'Investissement PER'!BB345+'Investissement PER'!AY345+'Investissement PER'!AV345+'Investissement PER'!AS346+'Investissement PER'!AP345+'Investissement PER'!AM345+'Investissement PER'!AJ345+'Investissement PER'!BH345+'Investissement PER'!BK345+'Investissement PER'!BN345+'Investissement PER'!BQ345+'Investissement PER'!AG345</f>
        <v>0</v>
      </c>
      <c r="J342" s="170">
        <f t="shared" si="16"/>
        <v>0</v>
      </c>
      <c r="L342" s="168">
        <f t="shared" si="17"/>
        <v>0</v>
      </c>
      <c r="M342" s="55" t="str">
        <f>IF(AND(D342&lt;&gt;'Investissement PEE'!AB345,Synthèse!H342&lt;&gt;'Investissement PEE'!AC345),"Les montants répartis ne correspondent pas aux montants de prime de partage de la valeur et d'abondement dans l'onglet 'Investissement PEE'",IF(D342&lt;&gt;'Investissement PEE'!AB345,"Le montant réparti en prime de partage de la valeur ne correspond pas au montant total de PPV indiqué dans l'onglet 'Investissement PEE'",IF(H342&lt;&gt;'Investissement PEE'!AC345,"Le montant réparti ne correspond pas au montant total d'abondement indiqué dans l'onglet 'PEE'","")))</f>
        <v/>
      </c>
      <c r="N342" s="82" t="str">
        <f>IF(AND(E342&lt;&gt;'Investissement PER'!AB345,Synthèse!I342&lt;&gt;'Investissement PER'!AC345),"Les montants répartis ne correspondent pas aux montants de prime de partage de la valeur et d'abondement dans l'onglet 'Investissement PER'",IF(E342&lt;&gt;'Investissement PER'!AB345,"Le montant réparti en prime de partage de la valeur ne correspond pas au montant total de PPV indiqué dans l'onglet 'Investissement PER'",IF(I342&lt;&gt;'Investissement PER'!AC345,"Le montant réparti ne correspond pas au montant total d'abondement indiqué dans l'onglet 'Investissement PER’","")))</f>
        <v/>
      </c>
    </row>
    <row r="343" spans="1:14" x14ac:dyDescent="0.25">
      <c r="A343" s="56">
        <f>'Investissement PEE'!D346</f>
        <v>0</v>
      </c>
      <c r="B343" s="29">
        <f>'Investissement PEE'!F346</f>
        <v>0</v>
      </c>
      <c r="C343" s="46">
        <f>'Investissement PEE'!H346</f>
        <v>0</v>
      </c>
      <c r="D343" s="54">
        <f>SUM('Investissement PEE'!AF346+'Investissement PEE'!AI346+'Investissement PEE'!AL346+'Investissement PEE'!AO346+'Investissement PEE'!AR346+'Investissement PEE'!AU346+'Investissement PEE'!AX346+'Investissement PEE'!BA346+'Investissement PEE'!BD346+'Investissement PEE'!BG346+'Investissement PEE'!BJ346+'Investissement PEE'!BM346)</f>
        <v>0</v>
      </c>
      <c r="E343" s="47">
        <f>SUM('Investissement PER'!AI346+'Investissement PER'!AL346+'Investissement PER'!AO346+'Investissement PER'!AR347+'Investissement PER'!AU346+'Investissement PER'!AX346+'Investissement PER'!BA346+'Investissement PER'!BD346+'Investissement PER'!BG346+'Investissement PER'!BJ346+'Investissement PER'!BM346+'Investissement PER'!BP346+'Investissement PER'!AF346)</f>
        <v>0</v>
      </c>
      <c r="F343" s="169">
        <f t="shared" si="15"/>
        <v>0</v>
      </c>
      <c r="H343" s="45">
        <f>'Investissement PEE'!AG346+'Investissement PEE'!AJ346+'Investissement PEE'!AM346+'Investissement PEE'!AP346+'Investissement PEE'!AS346+'Investissement PEE'!AV346+'Investissement PEE'!AY346+'Investissement PEE'!BB346+'Investissement PEE'!BE346+'Investissement PEE'!BH346+'Investissement PEE'!BK346+'Investissement PEE'!BN346</f>
        <v>0</v>
      </c>
      <c r="I343" s="48">
        <f>'Investissement PER'!BE346+'Investissement PER'!BB346+'Investissement PER'!AY346+'Investissement PER'!AV346+'Investissement PER'!AS347+'Investissement PER'!AP346+'Investissement PER'!AM346+'Investissement PER'!AJ346+'Investissement PER'!BH346+'Investissement PER'!BK346+'Investissement PER'!BN346+'Investissement PER'!BQ346+'Investissement PER'!AG346</f>
        <v>0</v>
      </c>
      <c r="J343" s="170">
        <f t="shared" si="16"/>
        <v>0</v>
      </c>
      <c r="L343" s="168">
        <f t="shared" si="17"/>
        <v>0</v>
      </c>
      <c r="M343" s="55" t="str">
        <f>IF(AND(D343&lt;&gt;'Investissement PEE'!AB346,Synthèse!H343&lt;&gt;'Investissement PEE'!AC346),"Les montants répartis ne correspondent pas aux montants de prime de partage de la valeur et d'abondement dans l'onglet 'Investissement PEE'",IF(D343&lt;&gt;'Investissement PEE'!AB346,"Le montant réparti en prime de partage de la valeur ne correspond pas au montant total de PPV indiqué dans l'onglet 'Investissement PEE'",IF(H343&lt;&gt;'Investissement PEE'!AC346,"Le montant réparti ne correspond pas au montant total d'abondement indiqué dans l'onglet 'PEE'","")))</f>
        <v/>
      </c>
      <c r="N343" s="82" t="str">
        <f>IF(AND(E343&lt;&gt;'Investissement PER'!AB346,Synthèse!I343&lt;&gt;'Investissement PER'!AC346),"Les montants répartis ne correspondent pas aux montants de prime de partage de la valeur et d'abondement dans l'onglet 'Investissement PER'",IF(E343&lt;&gt;'Investissement PER'!AB346,"Le montant réparti en prime de partage de la valeur ne correspond pas au montant total de PPV indiqué dans l'onglet 'Investissement PER'",IF(I343&lt;&gt;'Investissement PER'!AC346,"Le montant réparti ne correspond pas au montant total d'abondement indiqué dans l'onglet 'Investissement PER’","")))</f>
        <v/>
      </c>
    </row>
    <row r="344" spans="1:14" x14ac:dyDescent="0.25">
      <c r="A344" s="56">
        <f>'Investissement PEE'!D347</f>
        <v>0</v>
      </c>
      <c r="B344" s="29">
        <f>'Investissement PEE'!F347</f>
        <v>0</v>
      </c>
      <c r="C344" s="46">
        <f>'Investissement PEE'!H347</f>
        <v>0</v>
      </c>
      <c r="D344" s="54">
        <f>SUM('Investissement PEE'!AF347+'Investissement PEE'!AI347+'Investissement PEE'!AL347+'Investissement PEE'!AO347+'Investissement PEE'!AR347+'Investissement PEE'!AU347+'Investissement PEE'!AX347+'Investissement PEE'!BA347+'Investissement PEE'!BD347+'Investissement PEE'!BG347+'Investissement PEE'!BJ347+'Investissement PEE'!BM347)</f>
        <v>0</v>
      </c>
      <c r="E344" s="47">
        <f>SUM('Investissement PER'!AI347+'Investissement PER'!AL347+'Investissement PER'!AO347+'Investissement PER'!AR348+'Investissement PER'!AU347+'Investissement PER'!AX347+'Investissement PER'!BA347+'Investissement PER'!BD347+'Investissement PER'!BG347+'Investissement PER'!BJ347+'Investissement PER'!BM347+'Investissement PER'!BP347+'Investissement PER'!AF347)</f>
        <v>0</v>
      </c>
      <c r="F344" s="169">
        <f t="shared" si="15"/>
        <v>0</v>
      </c>
      <c r="H344" s="45">
        <f>'Investissement PEE'!AG347+'Investissement PEE'!AJ347+'Investissement PEE'!AM347+'Investissement PEE'!AP347+'Investissement PEE'!AS347+'Investissement PEE'!AV347+'Investissement PEE'!AY347+'Investissement PEE'!BB347+'Investissement PEE'!BE347+'Investissement PEE'!BH347+'Investissement PEE'!BK347+'Investissement PEE'!BN347</f>
        <v>0</v>
      </c>
      <c r="I344" s="48">
        <f>'Investissement PER'!BE347+'Investissement PER'!BB347+'Investissement PER'!AY347+'Investissement PER'!AV347+'Investissement PER'!AS348+'Investissement PER'!AP347+'Investissement PER'!AM347+'Investissement PER'!AJ347+'Investissement PER'!BH347+'Investissement PER'!BK347+'Investissement PER'!BN347+'Investissement PER'!BQ347+'Investissement PER'!AG347</f>
        <v>0</v>
      </c>
      <c r="J344" s="170">
        <f t="shared" si="16"/>
        <v>0</v>
      </c>
      <c r="L344" s="168">
        <f t="shared" si="17"/>
        <v>0</v>
      </c>
      <c r="M344" s="55" t="str">
        <f>IF(AND(D344&lt;&gt;'Investissement PEE'!AB347,Synthèse!H344&lt;&gt;'Investissement PEE'!AC347),"Les montants répartis ne correspondent pas aux montants de prime de partage de la valeur et d'abondement dans l'onglet 'Investissement PEE'",IF(D344&lt;&gt;'Investissement PEE'!AB347,"Le montant réparti en prime de partage de la valeur ne correspond pas au montant total de PPV indiqué dans l'onglet 'Investissement PEE'",IF(H344&lt;&gt;'Investissement PEE'!AC347,"Le montant réparti ne correspond pas au montant total d'abondement indiqué dans l'onglet 'PEE'","")))</f>
        <v/>
      </c>
      <c r="N344" s="82" t="str">
        <f>IF(AND(E344&lt;&gt;'Investissement PER'!AB347,Synthèse!I344&lt;&gt;'Investissement PER'!AC347),"Les montants répartis ne correspondent pas aux montants de prime de partage de la valeur et d'abondement dans l'onglet 'Investissement PER'",IF(E344&lt;&gt;'Investissement PER'!AB347,"Le montant réparti en prime de partage de la valeur ne correspond pas au montant total de PPV indiqué dans l'onglet 'Investissement PER'",IF(I344&lt;&gt;'Investissement PER'!AC347,"Le montant réparti ne correspond pas au montant total d'abondement indiqué dans l'onglet 'Investissement PER’","")))</f>
        <v/>
      </c>
    </row>
    <row r="345" spans="1:14" x14ac:dyDescent="0.25">
      <c r="A345" s="56">
        <f>'Investissement PEE'!D348</f>
        <v>0</v>
      </c>
      <c r="B345" s="29">
        <f>'Investissement PEE'!F348</f>
        <v>0</v>
      </c>
      <c r="C345" s="46">
        <f>'Investissement PEE'!H348</f>
        <v>0</v>
      </c>
      <c r="D345" s="54">
        <f>SUM('Investissement PEE'!AF348+'Investissement PEE'!AI348+'Investissement PEE'!AL348+'Investissement PEE'!AO348+'Investissement PEE'!AR348+'Investissement PEE'!AU348+'Investissement PEE'!AX348+'Investissement PEE'!BA348+'Investissement PEE'!BD348+'Investissement PEE'!BG348+'Investissement PEE'!BJ348+'Investissement PEE'!BM348)</f>
        <v>0</v>
      </c>
      <c r="E345" s="47">
        <f>SUM('Investissement PER'!AI348+'Investissement PER'!AL348+'Investissement PER'!AO348+'Investissement PER'!AR349+'Investissement PER'!AU348+'Investissement PER'!AX348+'Investissement PER'!BA348+'Investissement PER'!BD348+'Investissement PER'!BG348+'Investissement PER'!BJ348+'Investissement PER'!BM348+'Investissement PER'!BP348+'Investissement PER'!AF348)</f>
        <v>0</v>
      </c>
      <c r="F345" s="169">
        <f t="shared" si="15"/>
        <v>0</v>
      </c>
      <c r="H345" s="45">
        <f>'Investissement PEE'!AG348+'Investissement PEE'!AJ348+'Investissement PEE'!AM348+'Investissement PEE'!AP348+'Investissement PEE'!AS348+'Investissement PEE'!AV348+'Investissement PEE'!AY348+'Investissement PEE'!BB348+'Investissement PEE'!BE348+'Investissement PEE'!BH348+'Investissement PEE'!BK348+'Investissement PEE'!BN348</f>
        <v>0</v>
      </c>
      <c r="I345" s="48">
        <f>'Investissement PER'!BE348+'Investissement PER'!BB348+'Investissement PER'!AY348+'Investissement PER'!AV348+'Investissement PER'!AS349+'Investissement PER'!AP348+'Investissement PER'!AM348+'Investissement PER'!AJ348+'Investissement PER'!BH348+'Investissement PER'!BK348+'Investissement PER'!BN348+'Investissement PER'!BQ348+'Investissement PER'!AG348</f>
        <v>0</v>
      </c>
      <c r="J345" s="170">
        <f t="shared" si="16"/>
        <v>0</v>
      </c>
      <c r="L345" s="168">
        <f t="shared" si="17"/>
        <v>0</v>
      </c>
      <c r="M345" s="55" t="str">
        <f>IF(AND(D345&lt;&gt;'Investissement PEE'!AB348,Synthèse!H345&lt;&gt;'Investissement PEE'!AC348),"Les montants répartis ne correspondent pas aux montants de prime de partage de la valeur et d'abondement dans l'onglet 'Investissement PEE'",IF(D345&lt;&gt;'Investissement PEE'!AB348,"Le montant réparti en prime de partage de la valeur ne correspond pas au montant total de PPV indiqué dans l'onglet 'Investissement PEE'",IF(H345&lt;&gt;'Investissement PEE'!AC348,"Le montant réparti ne correspond pas au montant total d'abondement indiqué dans l'onglet 'PEE'","")))</f>
        <v/>
      </c>
      <c r="N345" s="82" t="str">
        <f>IF(AND(E345&lt;&gt;'Investissement PER'!AB348,Synthèse!I345&lt;&gt;'Investissement PER'!AC348),"Les montants répartis ne correspondent pas aux montants de prime de partage de la valeur et d'abondement dans l'onglet 'Investissement PER'",IF(E345&lt;&gt;'Investissement PER'!AB348,"Le montant réparti en prime de partage de la valeur ne correspond pas au montant total de PPV indiqué dans l'onglet 'Investissement PER'",IF(I345&lt;&gt;'Investissement PER'!AC348,"Le montant réparti ne correspond pas au montant total d'abondement indiqué dans l'onglet 'Investissement PER’","")))</f>
        <v/>
      </c>
    </row>
    <row r="346" spans="1:14" x14ac:dyDescent="0.25">
      <c r="A346" s="56">
        <f>'Investissement PEE'!D349</f>
        <v>0</v>
      </c>
      <c r="B346" s="29">
        <f>'Investissement PEE'!F349</f>
        <v>0</v>
      </c>
      <c r="C346" s="46">
        <f>'Investissement PEE'!H349</f>
        <v>0</v>
      </c>
      <c r="D346" s="54">
        <f>SUM('Investissement PEE'!AF349+'Investissement PEE'!AI349+'Investissement PEE'!AL349+'Investissement PEE'!AO349+'Investissement PEE'!AR349+'Investissement PEE'!AU349+'Investissement PEE'!AX349+'Investissement PEE'!BA349+'Investissement PEE'!BD349+'Investissement PEE'!BG349+'Investissement PEE'!BJ349+'Investissement PEE'!BM349)</f>
        <v>0</v>
      </c>
      <c r="E346" s="47">
        <f>SUM('Investissement PER'!AI349+'Investissement PER'!AL349+'Investissement PER'!AO349+'Investissement PER'!AR350+'Investissement PER'!AU349+'Investissement PER'!AX349+'Investissement PER'!BA349+'Investissement PER'!BD349+'Investissement PER'!BG349+'Investissement PER'!BJ349+'Investissement PER'!BM349+'Investissement PER'!BP349+'Investissement PER'!AF349)</f>
        <v>0</v>
      </c>
      <c r="F346" s="169">
        <f t="shared" si="15"/>
        <v>0</v>
      </c>
      <c r="H346" s="45">
        <f>'Investissement PEE'!AG349+'Investissement PEE'!AJ349+'Investissement PEE'!AM349+'Investissement PEE'!AP349+'Investissement PEE'!AS349+'Investissement PEE'!AV349+'Investissement PEE'!AY349+'Investissement PEE'!BB349+'Investissement PEE'!BE349+'Investissement PEE'!BH349+'Investissement PEE'!BK349+'Investissement PEE'!BN349</f>
        <v>0</v>
      </c>
      <c r="I346" s="48">
        <f>'Investissement PER'!BE349+'Investissement PER'!BB349+'Investissement PER'!AY349+'Investissement PER'!AV349+'Investissement PER'!AS350+'Investissement PER'!AP349+'Investissement PER'!AM349+'Investissement PER'!AJ349+'Investissement PER'!BH349+'Investissement PER'!BK349+'Investissement PER'!BN349+'Investissement PER'!BQ349+'Investissement PER'!AG349</f>
        <v>0</v>
      </c>
      <c r="J346" s="170">
        <f t="shared" si="16"/>
        <v>0</v>
      </c>
      <c r="L346" s="168">
        <f t="shared" si="17"/>
        <v>0</v>
      </c>
      <c r="M346" s="55" t="str">
        <f>IF(AND(D346&lt;&gt;'Investissement PEE'!AB349,Synthèse!H346&lt;&gt;'Investissement PEE'!AC349),"Les montants répartis ne correspondent pas aux montants de prime de partage de la valeur et d'abondement dans l'onglet 'Investissement PEE'",IF(D346&lt;&gt;'Investissement PEE'!AB349,"Le montant réparti en prime de partage de la valeur ne correspond pas au montant total de PPV indiqué dans l'onglet 'Investissement PEE'",IF(H346&lt;&gt;'Investissement PEE'!AC349,"Le montant réparti ne correspond pas au montant total d'abondement indiqué dans l'onglet 'PEE'","")))</f>
        <v/>
      </c>
      <c r="N346" s="82" t="str">
        <f>IF(AND(E346&lt;&gt;'Investissement PER'!AB349,Synthèse!I346&lt;&gt;'Investissement PER'!AC349),"Les montants répartis ne correspondent pas aux montants de prime de partage de la valeur et d'abondement dans l'onglet 'Investissement PER'",IF(E346&lt;&gt;'Investissement PER'!AB349,"Le montant réparti en prime de partage de la valeur ne correspond pas au montant total de PPV indiqué dans l'onglet 'Investissement PER'",IF(I346&lt;&gt;'Investissement PER'!AC349,"Le montant réparti ne correspond pas au montant total d'abondement indiqué dans l'onglet 'Investissement PER’","")))</f>
        <v/>
      </c>
    </row>
    <row r="347" spans="1:14" x14ac:dyDescent="0.25">
      <c r="A347" s="56">
        <f>'Investissement PEE'!D350</f>
        <v>0</v>
      </c>
      <c r="B347" s="29">
        <f>'Investissement PEE'!F350</f>
        <v>0</v>
      </c>
      <c r="C347" s="46">
        <f>'Investissement PEE'!H350</f>
        <v>0</v>
      </c>
      <c r="D347" s="54">
        <f>SUM('Investissement PEE'!AF350+'Investissement PEE'!AI350+'Investissement PEE'!AL350+'Investissement PEE'!AO350+'Investissement PEE'!AR350+'Investissement PEE'!AU350+'Investissement PEE'!AX350+'Investissement PEE'!BA350+'Investissement PEE'!BD350+'Investissement PEE'!BG350+'Investissement PEE'!BJ350+'Investissement PEE'!BM350)</f>
        <v>0</v>
      </c>
      <c r="E347" s="47">
        <f>SUM('Investissement PER'!AI350+'Investissement PER'!AL350+'Investissement PER'!AO350+'Investissement PER'!AR351+'Investissement PER'!AU350+'Investissement PER'!AX350+'Investissement PER'!BA350+'Investissement PER'!BD350+'Investissement PER'!BG350+'Investissement PER'!BJ350+'Investissement PER'!BM350+'Investissement PER'!BP350+'Investissement PER'!AF350)</f>
        <v>0</v>
      </c>
      <c r="F347" s="169">
        <f t="shared" si="15"/>
        <v>0</v>
      </c>
      <c r="H347" s="45">
        <f>'Investissement PEE'!AG350+'Investissement PEE'!AJ350+'Investissement PEE'!AM350+'Investissement PEE'!AP350+'Investissement PEE'!AS350+'Investissement PEE'!AV350+'Investissement PEE'!AY350+'Investissement PEE'!BB350+'Investissement PEE'!BE350+'Investissement PEE'!BH350+'Investissement PEE'!BK350+'Investissement PEE'!BN350</f>
        <v>0</v>
      </c>
      <c r="I347" s="48">
        <f>'Investissement PER'!BE350+'Investissement PER'!BB350+'Investissement PER'!AY350+'Investissement PER'!AV350+'Investissement PER'!AS351+'Investissement PER'!AP350+'Investissement PER'!AM350+'Investissement PER'!AJ350+'Investissement PER'!BH350+'Investissement PER'!BK350+'Investissement PER'!BN350+'Investissement PER'!BQ350+'Investissement PER'!AG350</f>
        <v>0</v>
      </c>
      <c r="J347" s="170">
        <f t="shared" si="16"/>
        <v>0</v>
      </c>
      <c r="L347" s="168">
        <f t="shared" si="17"/>
        <v>0</v>
      </c>
      <c r="M347" s="55" t="str">
        <f>IF(AND(D347&lt;&gt;'Investissement PEE'!AB350,Synthèse!H347&lt;&gt;'Investissement PEE'!AC350),"Les montants répartis ne correspondent pas aux montants de prime de partage de la valeur et d'abondement dans l'onglet 'Investissement PEE'",IF(D347&lt;&gt;'Investissement PEE'!AB350,"Le montant réparti en prime de partage de la valeur ne correspond pas au montant total de PPV indiqué dans l'onglet 'Investissement PEE'",IF(H347&lt;&gt;'Investissement PEE'!AC350,"Le montant réparti ne correspond pas au montant total d'abondement indiqué dans l'onglet 'PEE'","")))</f>
        <v/>
      </c>
      <c r="N347" s="82" t="str">
        <f>IF(AND(E347&lt;&gt;'Investissement PER'!AB350,Synthèse!I347&lt;&gt;'Investissement PER'!AC350),"Les montants répartis ne correspondent pas aux montants de prime de partage de la valeur et d'abondement dans l'onglet 'Investissement PER'",IF(E347&lt;&gt;'Investissement PER'!AB350,"Le montant réparti en prime de partage de la valeur ne correspond pas au montant total de PPV indiqué dans l'onglet 'Investissement PER'",IF(I347&lt;&gt;'Investissement PER'!AC350,"Le montant réparti ne correspond pas au montant total d'abondement indiqué dans l'onglet 'Investissement PER’","")))</f>
        <v/>
      </c>
    </row>
    <row r="348" spans="1:14" x14ac:dyDescent="0.25">
      <c r="A348" s="56">
        <f>'Investissement PEE'!D351</f>
        <v>0</v>
      </c>
      <c r="B348" s="29">
        <f>'Investissement PEE'!F351</f>
        <v>0</v>
      </c>
      <c r="C348" s="46">
        <f>'Investissement PEE'!H351</f>
        <v>0</v>
      </c>
      <c r="D348" s="54">
        <f>SUM('Investissement PEE'!AF351+'Investissement PEE'!AI351+'Investissement PEE'!AL351+'Investissement PEE'!AO351+'Investissement PEE'!AR351+'Investissement PEE'!AU351+'Investissement PEE'!AX351+'Investissement PEE'!BA351+'Investissement PEE'!BD351+'Investissement PEE'!BG351+'Investissement PEE'!BJ351+'Investissement PEE'!BM351)</f>
        <v>0</v>
      </c>
      <c r="E348" s="47">
        <f>SUM('Investissement PER'!AI351+'Investissement PER'!AL351+'Investissement PER'!AO351+'Investissement PER'!AR352+'Investissement PER'!AU351+'Investissement PER'!AX351+'Investissement PER'!BA351+'Investissement PER'!BD351+'Investissement PER'!BG351+'Investissement PER'!BJ351+'Investissement PER'!BM351+'Investissement PER'!BP351+'Investissement PER'!AF351)</f>
        <v>0</v>
      </c>
      <c r="F348" s="169">
        <f t="shared" si="15"/>
        <v>0</v>
      </c>
      <c r="H348" s="45">
        <f>'Investissement PEE'!AG351+'Investissement PEE'!AJ351+'Investissement PEE'!AM351+'Investissement PEE'!AP351+'Investissement PEE'!AS351+'Investissement PEE'!AV351+'Investissement PEE'!AY351+'Investissement PEE'!BB351+'Investissement PEE'!BE351+'Investissement PEE'!BH351+'Investissement PEE'!BK351+'Investissement PEE'!BN351</f>
        <v>0</v>
      </c>
      <c r="I348" s="48">
        <f>'Investissement PER'!BE351+'Investissement PER'!BB351+'Investissement PER'!AY351+'Investissement PER'!AV351+'Investissement PER'!AS352+'Investissement PER'!AP351+'Investissement PER'!AM351+'Investissement PER'!AJ351+'Investissement PER'!BH351+'Investissement PER'!BK351+'Investissement PER'!BN351+'Investissement PER'!BQ351+'Investissement PER'!AG351</f>
        <v>0</v>
      </c>
      <c r="J348" s="170">
        <f t="shared" si="16"/>
        <v>0</v>
      </c>
      <c r="L348" s="168">
        <f t="shared" si="17"/>
        <v>0</v>
      </c>
      <c r="M348" s="55" t="str">
        <f>IF(AND(D348&lt;&gt;'Investissement PEE'!AB351,Synthèse!H348&lt;&gt;'Investissement PEE'!AC351),"Les montants répartis ne correspondent pas aux montants de prime de partage de la valeur et d'abondement dans l'onglet 'Investissement PEE'",IF(D348&lt;&gt;'Investissement PEE'!AB351,"Le montant réparti en prime de partage de la valeur ne correspond pas au montant total de PPV indiqué dans l'onglet 'Investissement PEE'",IF(H348&lt;&gt;'Investissement PEE'!AC351,"Le montant réparti ne correspond pas au montant total d'abondement indiqué dans l'onglet 'PEE'","")))</f>
        <v/>
      </c>
      <c r="N348" s="82" t="str">
        <f>IF(AND(E348&lt;&gt;'Investissement PER'!AB351,Synthèse!I348&lt;&gt;'Investissement PER'!AC351),"Les montants répartis ne correspondent pas aux montants de prime de partage de la valeur et d'abondement dans l'onglet 'Investissement PER'",IF(E348&lt;&gt;'Investissement PER'!AB351,"Le montant réparti en prime de partage de la valeur ne correspond pas au montant total de PPV indiqué dans l'onglet 'Investissement PER'",IF(I348&lt;&gt;'Investissement PER'!AC351,"Le montant réparti ne correspond pas au montant total d'abondement indiqué dans l'onglet 'Investissement PER’","")))</f>
        <v/>
      </c>
    </row>
    <row r="349" spans="1:14" x14ac:dyDescent="0.25">
      <c r="A349" s="56">
        <f>'Investissement PEE'!D352</f>
        <v>0</v>
      </c>
      <c r="B349" s="29">
        <f>'Investissement PEE'!F352</f>
        <v>0</v>
      </c>
      <c r="C349" s="46">
        <f>'Investissement PEE'!H352</f>
        <v>0</v>
      </c>
      <c r="D349" s="54">
        <f>SUM('Investissement PEE'!AF352+'Investissement PEE'!AI352+'Investissement PEE'!AL352+'Investissement PEE'!AO352+'Investissement PEE'!AR352+'Investissement PEE'!AU352+'Investissement PEE'!AX352+'Investissement PEE'!BA352+'Investissement PEE'!BD352+'Investissement PEE'!BG352+'Investissement PEE'!BJ352+'Investissement PEE'!BM352)</f>
        <v>0</v>
      </c>
      <c r="E349" s="47">
        <f>SUM('Investissement PER'!AI352+'Investissement PER'!AL352+'Investissement PER'!AO352+'Investissement PER'!AR353+'Investissement PER'!AU352+'Investissement PER'!AX352+'Investissement PER'!BA352+'Investissement PER'!BD352+'Investissement PER'!BG352+'Investissement PER'!BJ352+'Investissement PER'!BM352+'Investissement PER'!BP352+'Investissement PER'!AF352)</f>
        <v>0</v>
      </c>
      <c r="F349" s="169">
        <f t="shared" si="15"/>
        <v>0</v>
      </c>
      <c r="H349" s="45">
        <f>'Investissement PEE'!AG352+'Investissement PEE'!AJ352+'Investissement PEE'!AM352+'Investissement PEE'!AP352+'Investissement PEE'!AS352+'Investissement PEE'!AV352+'Investissement PEE'!AY352+'Investissement PEE'!BB352+'Investissement PEE'!BE352+'Investissement PEE'!BH352+'Investissement PEE'!BK352+'Investissement PEE'!BN352</f>
        <v>0</v>
      </c>
      <c r="I349" s="48">
        <f>'Investissement PER'!BE352+'Investissement PER'!BB352+'Investissement PER'!AY352+'Investissement PER'!AV352+'Investissement PER'!AS353+'Investissement PER'!AP352+'Investissement PER'!AM352+'Investissement PER'!AJ352+'Investissement PER'!BH352+'Investissement PER'!BK352+'Investissement PER'!BN352+'Investissement PER'!BQ352+'Investissement PER'!AG352</f>
        <v>0</v>
      </c>
      <c r="J349" s="170">
        <f t="shared" si="16"/>
        <v>0</v>
      </c>
      <c r="L349" s="168">
        <f t="shared" si="17"/>
        <v>0</v>
      </c>
      <c r="M349" s="55" t="str">
        <f>IF(AND(D349&lt;&gt;'Investissement PEE'!AB352,Synthèse!H349&lt;&gt;'Investissement PEE'!AC352),"Les montants répartis ne correspondent pas aux montants de prime de partage de la valeur et d'abondement dans l'onglet 'Investissement PEE'",IF(D349&lt;&gt;'Investissement PEE'!AB352,"Le montant réparti en prime de partage de la valeur ne correspond pas au montant total de PPV indiqué dans l'onglet 'Investissement PEE'",IF(H349&lt;&gt;'Investissement PEE'!AC352,"Le montant réparti ne correspond pas au montant total d'abondement indiqué dans l'onglet 'PEE'","")))</f>
        <v/>
      </c>
      <c r="N349" s="82" t="str">
        <f>IF(AND(E349&lt;&gt;'Investissement PER'!AB352,Synthèse!I349&lt;&gt;'Investissement PER'!AC352),"Les montants répartis ne correspondent pas aux montants de prime de partage de la valeur et d'abondement dans l'onglet 'Investissement PER'",IF(E349&lt;&gt;'Investissement PER'!AB352,"Le montant réparti en prime de partage de la valeur ne correspond pas au montant total de PPV indiqué dans l'onglet 'Investissement PER'",IF(I349&lt;&gt;'Investissement PER'!AC352,"Le montant réparti ne correspond pas au montant total d'abondement indiqué dans l'onglet 'Investissement PER’","")))</f>
        <v/>
      </c>
    </row>
    <row r="350" spans="1:14" x14ac:dyDescent="0.25">
      <c r="A350" s="56">
        <f>'Investissement PEE'!D353</f>
        <v>0</v>
      </c>
      <c r="B350" s="29">
        <f>'Investissement PEE'!F353</f>
        <v>0</v>
      </c>
      <c r="C350" s="46">
        <f>'Investissement PEE'!H353</f>
        <v>0</v>
      </c>
      <c r="D350" s="54">
        <f>SUM('Investissement PEE'!AF353+'Investissement PEE'!AI353+'Investissement PEE'!AL353+'Investissement PEE'!AO353+'Investissement PEE'!AR353+'Investissement PEE'!AU353+'Investissement PEE'!AX353+'Investissement PEE'!BA353+'Investissement PEE'!BD353+'Investissement PEE'!BG353+'Investissement PEE'!BJ353+'Investissement PEE'!BM353)</f>
        <v>0</v>
      </c>
      <c r="E350" s="47">
        <f>SUM('Investissement PER'!AI353+'Investissement PER'!AL353+'Investissement PER'!AO353+'Investissement PER'!AR354+'Investissement PER'!AU353+'Investissement PER'!AX353+'Investissement PER'!BA353+'Investissement PER'!BD353+'Investissement PER'!BG353+'Investissement PER'!BJ353+'Investissement PER'!BM353+'Investissement PER'!BP353+'Investissement PER'!AF353)</f>
        <v>0</v>
      </c>
      <c r="F350" s="169">
        <f t="shared" si="15"/>
        <v>0</v>
      </c>
      <c r="H350" s="45">
        <f>'Investissement PEE'!AG353+'Investissement PEE'!AJ353+'Investissement PEE'!AM353+'Investissement PEE'!AP353+'Investissement PEE'!AS353+'Investissement PEE'!AV353+'Investissement PEE'!AY353+'Investissement PEE'!BB353+'Investissement PEE'!BE353+'Investissement PEE'!BH353+'Investissement PEE'!BK353+'Investissement PEE'!BN353</f>
        <v>0</v>
      </c>
      <c r="I350" s="48">
        <f>'Investissement PER'!BE353+'Investissement PER'!BB353+'Investissement PER'!AY353+'Investissement PER'!AV353+'Investissement PER'!AS354+'Investissement PER'!AP353+'Investissement PER'!AM353+'Investissement PER'!AJ353+'Investissement PER'!BH353+'Investissement PER'!BK353+'Investissement PER'!BN353+'Investissement PER'!BQ353+'Investissement PER'!AG353</f>
        <v>0</v>
      </c>
      <c r="J350" s="170">
        <f t="shared" si="16"/>
        <v>0</v>
      </c>
      <c r="L350" s="168">
        <f t="shared" si="17"/>
        <v>0</v>
      </c>
      <c r="M350" s="55" t="str">
        <f>IF(AND(D350&lt;&gt;'Investissement PEE'!AB353,Synthèse!H350&lt;&gt;'Investissement PEE'!AC353),"Les montants répartis ne correspondent pas aux montants de prime de partage de la valeur et d'abondement dans l'onglet 'Investissement PEE'",IF(D350&lt;&gt;'Investissement PEE'!AB353,"Le montant réparti en prime de partage de la valeur ne correspond pas au montant total de PPV indiqué dans l'onglet 'Investissement PEE'",IF(H350&lt;&gt;'Investissement PEE'!AC353,"Le montant réparti ne correspond pas au montant total d'abondement indiqué dans l'onglet 'PEE'","")))</f>
        <v/>
      </c>
      <c r="N350" s="82" t="str">
        <f>IF(AND(E350&lt;&gt;'Investissement PER'!AB353,Synthèse!I350&lt;&gt;'Investissement PER'!AC353),"Les montants répartis ne correspondent pas aux montants de prime de partage de la valeur et d'abondement dans l'onglet 'Investissement PER'",IF(E350&lt;&gt;'Investissement PER'!AB353,"Le montant réparti en prime de partage de la valeur ne correspond pas au montant total de PPV indiqué dans l'onglet 'Investissement PER'",IF(I350&lt;&gt;'Investissement PER'!AC353,"Le montant réparti ne correspond pas au montant total d'abondement indiqué dans l'onglet 'Investissement PER’","")))</f>
        <v/>
      </c>
    </row>
    <row r="351" spans="1:14" x14ac:dyDescent="0.25">
      <c r="A351" s="56">
        <f>'Investissement PEE'!D354</f>
        <v>0</v>
      </c>
      <c r="B351" s="29">
        <f>'Investissement PEE'!F354</f>
        <v>0</v>
      </c>
      <c r="C351" s="46">
        <f>'Investissement PEE'!H354</f>
        <v>0</v>
      </c>
      <c r="D351" s="54">
        <f>SUM('Investissement PEE'!AF354+'Investissement PEE'!AI354+'Investissement PEE'!AL354+'Investissement PEE'!AO354+'Investissement PEE'!AR354+'Investissement PEE'!AU354+'Investissement PEE'!AX354+'Investissement PEE'!BA354+'Investissement PEE'!BD354+'Investissement PEE'!BG354+'Investissement PEE'!BJ354+'Investissement PEE'!BM354)</f>
        <v>0</v>
      </c>
      <c r="E351" s="47">
        <f>SUM('Investissement PER'!AI354+'Investissement PER'!AL354+'Investissement PER'!AO354+'Investissement PER'!AR355+'Investissement PER'!AU354+'Investissement PER'!AX354+'Investissement PER'!BA354+'Investissement PER'!BD354+'Investissement PER'!BG354+'Investissement PER'!BJ354+'Investissement PER'!BM354+'Investissement PER'!BP354+'Investissement PER'!AF354)</f>
        <v>0</v>
      </c>
      <c r="F351" s="169">
        <f t="shared" si="15"/>
        <v>0</v>
      </c>
      <c r="H351" s="45">
        <f>'Investissement PEE'!AG354+'Investissement PEE'!AJ354+'Investissement PEE'!AM354+'Investissement PEE'!AP354+'Investissement PEE'!AS354+'Investissement PEE'!AV354+'Investissement PEE'!AY354+'Investissement PEE'!BB354+'Investissement PEE'!BE354+'Investissement PEE'!BH354+'Investissement PEE'!BK354+'Investissement PEE'!BN354</f>
        <v>0</v>
      </c>
      <c r="I351" s="48">
        <f>'Investissement PER'!BE354+'Investissement PER'!BB354+'Investissement PER'!AY354+'Investissement PER'!AV354+'Investissement PER'!AS355+'Investissement PER'!AP354+'Investissement PER'!AM354+'Investissement PER'!AJ354+'Investissement PER'!BH354+'Investissement PER'!BK354+'Investissement PER'!BN354+'Investissement PER'!BQ354+'Investissement PER'!AG354</f>
        <v>0</v>
      </c>
      <c r="J351" s="170">
        <f t="shared" si="16"/>
        <v>0</v>
      </c>
      <c r="L351" s="168">
        <f t="shared" si="17"/>
        <v>0</v>
      </c>
      <c r="M351" s="55" t="str">
        <f>IF(AND(D351&lt;&gt;'Investissement PEE'!AB354,Synthèse!H351&lt;&gt;'Investissement PEE'!AC354),"Les montants répartis ne correspondent pas aux montants de prime de partage de la valeur et d'abondement dans l'onglet 'Investissement PEE'",IF(D351&lt;&gt;'Investissement PEE'!AB354,"Le montant réparti en prime de partage de la valeur ne correspond pas au montant total de PPV indiqué dans l'onglet 'Investissement PEE'",IF(H351&lt;&gt;'Investissement PEE'!AC354,"Le montant réparti ne correspond pas au montant total d'abondement indiqué dans l'onglet 'PEE'","")))</f>
        <v/>
      </c>
      <c r="N351" s="82" t="str">
        <f>IF(AND(E351&lt;&gt;'Investissement PER'!AB354,Synthèse!I351&lt;&gt;'Investissement PER'!AC354),"Les montants répartis ne correspondent pas aux montants de prime de partage de la valeur et d'abondement dans l'onglet 'Investissement PER'",IF(E351&lt;&gt;'Investissement PER'!AB354,"Le montant réparti en prime de partage de la valeur ne correspond pas au montant total de PPV indiqué dans l'onglet 'Investissement PER'",IF(I351&lt;&gt;'Investissement PER'!AC354,"Le montant réparti ne correspond pas au montant total d'abondement indiqué dans l'onglet 'Investissement PER’","")))</f>
        <v/>
      </c>
    </row>
    <row r="352" spans="1:14" x14ac:dyDescent="0.25">
      <c r="A352" s="56">
        <f>'Investissement PEE'!D355</f>
        <v>0</v>
      </c>
      <c r="B352" s="29">
        <f>'Investissement PEE'!F355</f>
        <v>0</v>
      </c>
      <c r="C352" s="46">
        <f>'Investissement PEE'!H355</f>
        <v>0</v>
      </c>
      <c r="D352" s="54">
        <f>SUM('Investissement PEE'!AF355+'Investissement PEE'!AI355+'Investissement PEE'!AL355+'Investissement PEE'!AO355+'Investissement PEE'!AR355+'Investissement PEE'!AU355+'Investissement PEE'!AX355+'Investissement PEE'!BA355+'Investissement PEE'!BD355+'Investissement PEE'!BG355+'Investissement PEE'!BJ355+'Investissement PEE'!BM355)</f>
        <v>0</v>
      </c>
      <c r="E352" s="47">
        <f>SUM('Investissement PER'!AI355+'Investissement PER'!AL355+'Investissement PER'!AO355+'Investissement PER'!AR356+'Investissement PER'!AU355+'Investissement PER'!AX355+'Investissement PER'!BA355+'Investissement PER'!BD355+'Investissement PER'!BG355+'Investissement PER'!BJ355+'Investissement PER'!BM355+'Investissement PER'!BP355+'Investissement PER'!AF355)</f>
        <v>0</v>
      </c>
      <c r="F352" s="169">
        <f t="shared" si="15"/>
        <v>0</v>
      </c>
      <c r="H352" s="45">
        <f>'Investissement PEE'!AG355+'Investissement PEE'!AJ355+'Investissement PEE'!AM355+'Investissement PEE'!AP355+'Investissement PEE'!AS355+'Investissement PEE'!AV355+'Investissement PEE'!AY355+'Investissement PEE'!BB355+'Investissement PEE'!BE355+'Investissement PEE'!BH355+'Investissement PEE'!BK355+'Investissement PEE'!BN355</f>
        <v>0</v>
      </c>
      <c r="I352" s="48">
        <f>'Investissement PER'!BE355+'Investissement PER'!BB355+'Investissement PER'!AY355+'Investissement PER'!AV355+'Investissement PER'!AS356+'Investissement PER'!AP355+'Investissement PER'!AM355+'Investissement PER'!AJ355+'Investissement PER'!BH355+'Investissement PER'!BK355+'Investissement PER'!BN355+'Investissement PER'!BQ355+'Investissement PER'!AG355</f>
        <v>0</v>
      </c>
      <c r="J352" s="170">
        <f t="shared" si="16"/>
        <v>0</v>
      </c>
      <c r="L352" s="168">
        <f t="shared" si="17"/>
        <v>0</v>
      </c>
      <c r="M352" s="55" t="str">
        <f>IF(AND(D352&lt;&gt;'Investissement PEE'!AB355,Synthèse!H352&lt;&gt;'Investissement PEE'!AC355),"Les montants répartis ne correspondent pas aux montants de prime de partage de la valeur et d'abondement dans l'onglet 'Investissement PEE'",IF(D352&lt;&gt;'Investissement PEE'!AB355,"Le montant réparti en prime de partage de la valeur ne correspond pas au montant total de PPV indiqué dans l'onglet 'Investissement PEE'",IF(H352&lt;&gt;'Investissement PEE'!AC355,"Le montant réparti ne correspond pas au montant total d'abondement indiqué dans l'onglet 'PEE'","")))</f>
        <v/>
      </c>
      <c r="N352" s="82" t="str">
        <f>IF(AND(E352&lt;&gt;'Investissement PER'!AB355,Synthèse!I352&lt;&gt;'Investissement PER'!AC355),"Les montants répartis ne correspondent pas aux montants de prime de partage de la valeur et d'abondement dans l'onglet 'Investissement PER'",IF(E352&lt;&gt;'Investissement PER'!AB355,"Le montant réparti en prime de partage de la valeur ne correspond pas au montant total de PPV indiqué dans l'onglet 'Investissement PER'",IF(I352&lt;&gt;'Investissement PER'!AC355,"Le montant réparti ne correspond pas au montant total d'abondement indiqué dans l'onglet 'Investissement PER’","")))</f>
        <v/>
      </c>
    </row>
    <row r="353" spans="1:14" x14ac:dyDescent="0.25">
      <c r="A353" s="56">
        <f>'Investissement PEE'!D356</f>
        <v>0</v>
      </c>
      <c r="B353" s="29">
        <f>'Investissement PEE'!F356</f>
        <v>0</v>
      </c>
      <c r="C353" s="46">
        <f>'Investissement PEE'!H356</f>
        <v>0</v>
      </c>
      <c r="D353" s="54">
        <f>SUM('Investissement PEE'!AF356+'Investissement PEE'!AI356+'Investissement PEE'!AL356+'Investissement PEE'!AO356+'Investissement PEE'!AR356+'Investissement PEE'!AU356+'Investissement PEE'!AX356+'Investissement PEE'!BA356+'Investissement PEE'!BD356+'Investissement PEE'!BG356+'Investissement PEE'!BJ356+'Investissement PEE'!BM356)</f>
        <v>0</v>
      </c>
      <c r="E353" s="47">
        <f>SUM('Investissement PER'!AI356+'Investissement PER'!AL356+'Investissement PER'!AO356+'Investissement PER'!AR357+'Investissement PER'!AU356+'Investissement PER'!AX356+'Investissement PER'!BA356+'Investissement PER'!BD356+'Investissement PER'!BG356+'Investissement PER'!BJ356+'Investissement PER'!BM356+'Investissement PER'!BP356+'Investissement PER'!AF356)</f>
        <v>0</v>
      </c>
      <c r="F353" s="169">
        <f t="shared" si="15"/>
        <v>0</v>
      </c>
      <c r="H353" s="45">
        <f>'Investissement PEE'!AG356+'Investissement PEE'!AJ356+'Investissement PEE'!AM356+'Investissement PEE'!AP356+'Investissement PEE'!AS356+'Investissement PEE'!AV356+'Investissement PEE'!AY356+'Investissement PEE'!BB356+'Investissement PEE'!BE356+'Investissement PEE'!BH356+'Investissement PEE'!BK356+'Investissement PEE'!BN356</f>
        <v>0</v>
      </c>
      <c r="I353" s="48">
        <f>'Investissement PER'!BE356+'Investissement PER'!BB356+'Investissement PER'!AY356+'Investissement PER'!AV356+'Investissement PER'!AS357+'Investissement PER'!AP356+'Investissement PER'!AM356+'Investissement PER'!AJ356+'Investissement PER'!BH356+'Investissement PER'!BK356+'Investissement PER'!BN356+'Investissement PER'!BQ356+'Investissement PER'!AG356</f>
        <v>0</v>
      </c>
      <c r="J353" s="170">
        <f t="shared" si="16"/>
        <v>0</v>
      </c>
      <c r="L353" s="168">
        <f t="shared" si="17"/>
        <v>0</v>
      </c>
      <c r="M353" s="55" t="str">
        <f>IF(AND(D353&lt;&gt;'Investissement PEE'!AB356,Synthèse!H353&lt;&gt;'Investissement PEE'!AC356),"Les montants répartis ne correspondent pas aux montants de prime de partage de la valeur et d'abondement dans l'onglet 'Investissement PEE'",IF(D353&lt;&gt;'Investissement PEE'!AB356,"Le montant réparti en prime de partage de la valeur ne correspond pas au montant total de PPV indiqué dans l'onglet 'Investissement PEE'",IF(H353&lt;&gt;'Investissement PEE'!AC356,"Le montant réparti ne correspond pas au montant total d'abondement indiqué dans l'onglet 'PEE'","")))</f>
        <v/>
      </c>
      <c r="N353" s="82" t="str">
        <f>IF(AND(E353&lt;&gt;'Investissement PER'!AB356,Synthèse!I353&lt;&gt;'Investissement PER'!AC356),"Les montants répartis ne correspondent pas aux montants de prime de partage de la valeur et d'abondement dans l'onglet 'Investissement PER'",IF(E353&lt;&gt;'Investissement PER'!AB356,"Le montant réparti en prime de partage de la valeur ne correspond pas au montant total de PPV indiqué dans l'onglet 'Investissement PER'",IF(I353&lt;&gt;'Investissement PER'!AC356,"Le montant réparti ne correspond pas au montant total d'abondement indiqué dans l'onglet 'Investissement PER’","")))</f>
        <v/>
      </c>
    </row>
    <row r="354" spans="1:14" x14ac:dyDescent="0.25">
      <c r="A354" s="56">
        <f>'Investissement PEE'!D357</f>
        <v>0</v>
      </c>
      <c r="B354" s="29">
        <f>'Investissement PEE'!F357</f>
        <v>0</v>
      </c>
      <c r="C354" s="46">
        <f>'Investissement PEE'!H357</f>
        <v>0</v>
      </c>
      <c r="D354" s="54">
        <f>SUM('Investissement PEE'!AF357+'Investissement PEE'!AI357+'Investissement PEE'!AL357+'Investissement PEE'!AO357+'Investissement PEE'!AR357+'Investissement PEE'!AU357+'Investissement PEE'!AX357+'Investissement PEE'!BA357+'Investissement PEE'!BD357+'Investissement PEE'!BG357+'Investissement PEE'!BJ357+'Investissement PEE'!BM357)</f>
        <v>0</v>
      </c>
      <c r="E354" s="47">
        <f>SUM('Investissement PER'!AI357+'Investissement PER'!AL357+'Investissement PER'!AO357+'Investissement PER'!AR358+'Investissement PER'!AU357+'Investissement PER'!AX357+'Investissement PER'!BA357+'Investissement PER'!BD357+'Investissement PER'!BG357+'Investissement PER'!BJ357+'Investissement PER'!BM357+'Investissement PER'!BP357+'Investissement PER'!AF357)</f>
        <v>0</v>
      </c>
      <c r="F354" s="169">
        <f t="shared" si="15"/>
        <v>0</v>
      </c>
      <c r="H354" s="45">
        <f>'Investissement PEE'!AG357+'Investissement PEE'!AJ357+'Investissement PEE'!AM357+'Investissement PEE'!AP357+'Investissement PEE'!AS357+'Investissement PEE'!AV357+'Investissement PEE'!AY357+'Investissement PEE'!BB357+'Investissement PEE'!BE357+'Investissement PEE'!BH357+'Investissement PEE'!BK357+'Investissement PEE'!BN357</f>
        <v>0</v>
      </c>
      <c r="I354" s="48">
        <f>'Investissement PER'!BE357+'Investissement PER'!BB357+'Investissement PER'!AY357+'Investissement PER'!AV357+'Investissement PER'!AS358+'Investissement PER'!AP357+'Investissement PER'!AM357+'Investissement PER'!AJ357+'Investissement PER'!BH357+'Investissement PER'!BK357+'Investissement PER'!BN357+'Investissement PER'!BQ357+'Investissement PER'!AG357</f>
        <v>0</v>
      </c>
      <c r="J354" s="170">
        <f t="shared" si="16"/>
        <v>0</v>
      </c>
      <c r="L354" s="168">
        <f t="shared" si="17"/>
        <v>0</v>
      </c>
      <c r="M354" s="55" t="str">
        <f>IF(AND(D354&lt;&gt;'Investissement PEE'!AB357,Synthèse!H354&lt;&gt;'Investissement PEE'!AC357),"Les montants répartis ne correspondent pas aux montants de prime de partage de la valeur et d'abondement dans l'onglet 'Investissement PEE'",IF(D354&lt;&gt;'Investissement PEE'!AB357,"Le montant réparti en prime de partage de la valeur ne correspond pas au montant total de PPV indiqué dans l'onglet 'Investissement PEE'",IF(H354&lt;&gt;'Investissement PEE'!AC357,"Le montant réparti ne correspond pas au montant total d'abondement indiqué dans l'onglet 'PEE'","")))</f>
        <v/>
      </c>
      <c r="N354" s="82" t="str">
        <f>IF(AND(E354&lt;&gt;'Investissement PER'!AB357,Synthèse!I354&lt;&gt;'Investissement PER'!AC357),"Les montants répartis ne correspondent pas aux montants de prime de partage de la valeur et d'abondement dans l'onglet 'Investissement PER'",IF(E354&lt;&gt;'Investissement PER'!AB357,"Le montant réparti en prime de partage de la valeur ne correspond pas au montant total de PPV indiqué dans l'onglet 'Investissement PER'",IF(I354&lt;&gt;'Investissement PER'!AC357,"Le montant réparti ne correspond pas au montant total d'abondement indiqué dans l'onglet 'Investissement PER’","")))</f>
        <v/>
      </c>
    </row>
    <row r="355" spans="1:14" x14ac:dyDescent="0.25">
      <c r="A355" s="56">
        <f>'Investissement PEE'!D358</f>
        <v>0</v>
      </c>
      <c r="B355" s="29">
        <f>'Investissement PEE'!F358</f>
        <v>0</v>
      </c>
      <c r="C355" s="46">
        <f>'Investissement PEE'!H358</f>
        <v>0</v>
      </c>
      <c r="D355" s="54">
        <f>SUM('Investissement PEE'!AF358+'Investissement PEE'!AI358+'Investissement PEE'!AL358+'Investissement PEE'!AO358+'Investissement PEE'!AR358+'Investissement PEE'!AU358+'Investissement PEE'!AX358+'Investissement PEE'!BA358+'Investissement PEE'!BD358+'Investissement PEE'!BG358+'Investissement PEE'!BJ358+'Investissement PEE'!BM358)</f>
        <v>0</v>
      </c>
      <c r="E355" s="47">
        <f>SUM('Investissement PER'!AI358+'Investissement PER'!AL358+'Investissement PER'!AO358+'Investissement PER'!AR359+'Investissement PER'!AU358+'Investissement PER'!AX358+'Investissement PER'!BA358+'Investissement PER'!BD358+'Investissement PER'!BG358+'Investissement PER'!BJ358+'Investissement PER'!BM358+'Investissement PER'!BP358+'Investissement PER'!AF358)</f>
        <v>0</v>
      </c>
      <c r="F355" s="169">
        <f t="shared" si="15"/>
        <v>0</v>
      </c>
      <c r="H355" s="45">
        <f>'Investissement PEE'!AG358+'Investissement PEE'!AJ358+'Investissement PEE'!AM358+'Investissement PEE'!AP358+'Investissement PEE'!AS358+'Investissement PEE'!AV358+'Investissement PEE'!AY358+'Investissement PEE'!BB358+'Investissement PEE'!BE358+'Investissement PEE'!BH358+'Investissement PEE'!BK358+'Investissement PEE'!BN358</f>
        <v>0</v>
      </c>
      <c r="I355" s="48">
        <f>'Investissement PER'!BE358+'Investissement PER'!BB358+'Investissement PER'!AY358+'Investissement PER'!AV358+'Investissement PER'!AS359+'Investissement PER'!AP358+'Investissement PER'!AM358+'Investissement PER'!AJ358+'Investissement PER'!BH358+'Investissement PER'!BK358+'Investissement PER'!BN358+'Investissement PER'!BQ358+'Investissement PER'!AG358</f>
        <v>0</v>
      </c>
      <c r="J355" s="170">
        <f t="shared" si="16"/>
        <v>0</v>
      </c>
      <c r="L355" s="168">
        <f t="shared" si="17"/>
        <v>0</v>
      </c>
      <c r="M355" s="55" t="str">
        <f>IF(AND(D355&lt;&gt;'Investissement PEE'!AB358,Synthèse!H355&lt;&gt;'Investissement PEE'!AC358),"Les montants répartis ne correspondent pas aux montants de prime de partage de la valeur et d'abondement dans l'onglet 'Investissement PEE'",IF(D355&lt;&gt;'Investissement PEE'!AB358,"Le montant réparti en prime de partage de la valeur ne correspond pas au montant total de PPV indiqué dans l'onglet 'Investissement PEE'",IF(H355&lt;&gt;'Investissement PEE'!AC358,"Le montant réparti ne correspond pas au montant total d'abondement indiqué dans l'onglet 'PEE'","")))</f>
        <v/>
      </c>
      <c r="N355" s="82" t="str">
        <f>IF(AND(E355&lt;&gt;'Investissement PER'!AB358,Synthèse!I355&lt;&gt;'Investissement PER'!AC358),"Les montants répartis ne correspondent pas aux montants de prime de partage de la valeur et d'abondement dans l'onglet 'Investissement PER'",IF(E355&lt;&gt;'Investissement PER'!AB358,"Le montant réparti en prime de partage de la valeur ne correspond pas au montant total de PPV indiqué dans l'onglet 'Investissement PER'",IF(I355&lt;&gt;'Investissement PER'!AC358,"Le montant réparti ne correspond pas au montant total d'abondement indiqué dans l'onglet 'Investissement PER’","")))</f>
        <v/>
      </c>
    </row>
    <row r="356" spans="1:14" x14ac:dyDescent="0.25">
      <c r="A356" s="56">
        <f>'Investissement PEE'!D359</f>
        <v>0</v>
      </c>
      <c r="B356" s="29">
        <f>'Investissement PEE'!F359</f>
        <v>0</v>
      </c>
      <c r="C356" s="46">
        <f>'Investissement PEE'!H359</f>
        <v>0</v>
      </c>
      <c r="D356" s="54">
        <f>SUM('Investissement PEE'!AF359+'Investissement PEE'!AI359+'Investissement PEE'!AL359+'Investissement PEE'!AO359+'Investissement PEE'!AR359+'Investissement PEE'!AU359+'Investissement PEE'!AX359+'Investissement PEE'!BA359+'Investissement PEE'!BD359+'Investissement PEE'!BG359+'Investissement PEE'!BJ359+'Investissement PEE'!BM359)</f>
        <v>0</v>
      </c>
      <c r="E356" s="47">
        <f>SUM('Investissement PER'!AI359+'Investissement PER'!AL359+'Investissement PER'!AO359+'Investissement PER'!AR360+'Investissement PER'!AU359+'Investissement PER'!AX359+'Investissement PER'!BA359+'Investissement PER'!BD359+'Investissement PER'!BG359+'Investissement PER'!BJ359+'Investissement PER'!BM359+'Investissement PER'!BP359+'Investissement PER'!AF359)</f>
        <v>0</v>
      </c>
      <c r="F356" s="169">
        <f t="shared" si="15"/>
        <v>0</v>
      </c>
      <c r="H356" s="45">
        <f>'Investissement PEE'!AG359+'Investissement PEE'!AJ359+'Investissement PEE'!AM359+'Investissement PEE'!AP359+'Investissement PEE'!AS359+'Investissement PEE'!AV359+'Investissement PEE'!AY359+'Investissement PEE'!BB359+'Investissement PEE'!BE359+'Investissement PEE'!BH359+'Investissement PEE'!BK359+'Investissement PEE'!BN359</f>
        <v>0</v>
      </c>
      <c r="I356" s="48">
        <f>'Investissement PER'!BE359+'Investissement PER'!BB359+'Investissement PER'!AY359+'Investissement PER'!AV359+'Investissement PER'!AS360+'Investissement PER'!AP359+'Investissement PER'!AM359+'Investissement PER'!AJ359+'Investissement PER'!BH359+'Investissement PER'!BK359+'Investissement PER'!BN359+'Investissement PER'!BQ359+'Investissement PER'!AG359</f>
        <v>0</v>
      </c>
      <c r="J356" s="170">
        <f t="shared" si="16"/>
        <v>0</v>
      </c>
      <c r="L356" s="168">
        <f t="shared" si="17"/>
        <v>0</v>
      </c>
      <c r="M356" s="55" t="str">
        <f>IF(AND(D356&lt;&gt;'Investissement PEE'!AB359,Synthèse!H356&lt;&gt;'Investissement PEE'!AC359),"Les montants répartis ne correspondent pas aux montants de prime de partage de la valeur et d'abondement dans l'onglet 'Investissement PEE'",IF(D356&lt;&gt;'Investissement PEE'!AB359,"Le montant réparti en prime de partage de la valeur ne correspond pas au montant total de PPV indiqué dans l'onglet 'Investissement PEE'",IF(H356&lt;&gt;'Investissement PEE'!AC359,"Le montant réparti ne correspond pas au montant total d'abondement indiqué dans l'onglet 'PEE'","")))</f>
        <v/>
      </c>
      <c r="N356" s="82" t="str">
        <f>IF(AND(E356&lt;&gt;'Investissement PER'!AB359,Synthèse!I356&lt;&gt;'Investissement PER'!AC359),"Les montants répartis ne correspondent pas aux montants de prime de partage de la valeur et d'abondement dans l'onglet 'Investissement PER'",IF(E356&lt;&gt;'Investissement PER'!AB359,"Le montant réparti en prime de partage de la valeur ne correspond pas au montant total de PPV indiqué dans l'onglet 'Investissement PER'",IF(I356&lt;&gt;'Investissement PER'!AC359,"Le montant réparti ne correspond pas au montant total d'abondement indiqué dans l'onglet 'Investissement PER’","")))</f>
        <v/>
      </c>
    </row>
    <row r="357" spans="1:14" x14ac:dyDescent="0.25">
      <c r="A357" s="56">
        <f>'Investissement PEE'!D360</f>
        <v>0</v>
      </c>
      <c r="B357" s="29">
        <f>'Investissement PEE'!F360</f>
        <v>0</v>
      </c>
      <c r="C357" s="46">
        <f>'Investissement PEE'!H360</f>
        <v>0</v>
      </c>
      <c r="D357" s="54">
        <f>SUM('Investissement PEE'!AF360+'Investissement PEE'!AI360+'Investissement PEE'!AL360+'Investissement PEE'!AO360+'Investissement PEE'!AR360+'Investissement PEE'!AU360+'Investissement PEE'!AX360+'Investissement PEE'!BA360+'Investissement PEE'!BD360+'Investissement PEE'!BG360+'Investissement PEE'!BJ360+'Investissement PEE'!BM360)</f>
        <v>0</v>
      </c>
      <c r="E357" s="47">
        <f>SUM('Investissement PER'!AI360+'Investissement PER'!AL360+'Investissement PER'!AO360+'Investissement PER'!AR361+'Investissement PER'!AU360+'Investissement PER'!AX360+'Investissement PER'!BA360+'Investissement PER'!BD360+'Investissement PER'!BG360+'Investissement PER'!BJ360+'Investissement PER'!BM360+'Investissement PER'!BP360+'Investissement PER'!AF360)</f>
        <v>0</v>
      </c>
      <c r="F357" s="169">
        <f t="shared" si="15"/>
        <v>0</v>
      </c>
      <c r="H357" s="45">
        <f>'Investissement PEE'!AG360+'Investissement PEE'!AJ360+'Investissement PEE'!AM360+'Investissement PEE'!AP360+'Investissement PEE'!AS360+'Investissement PEE'!AV360+'Investissement PEE'!AY360+'Investissement PEE'!BB360+'Investissement PEE'!BE360+'Investissement PEE'!BH360+'Investissement PEE'!BK360+'Investissement PEE'!BN360</f>
        <v>0</v>
      </c>
      <c r="I357" s="48">
        <f>'Investissement PER'!BE360+'Investissement PER'!BB360+'Investissement PER'!AY360+'Investissement PER'!AV360+'Investissement PER'!AS361+'Investissement PER'!AP360+'Investissement PER'!AM360+'Investissement PER'!AJ360+'Investissement PER'!BH360+'Investissement PER'!BK360+'Investissement PER'!BN360+'Investissement PER'!BQ360+'Investissement PER'!AG360</f>
        <v>0</v>
      </c>
      <c r="J357" s="170">
        <f t="shared" si="16"/>
        <v>0</v>
      </c>
      <c r="L357" s="168">
        <f t="shared" si="17"/>
        <v>0</v>
      </c>
      <c r="M357" s="55" t="str">
        <f>IF(AND(D357&lt;&gt;'Investissement PEE'!AB360,Synthèse!H357&lt;&gt;'Investissement PEE'!AC360),"Les montants répartis ne correspondent pas aux montants de prime de partage de la valeur et d'abondement dans l'onglet 'Investissement PEE'",IF(D357&lt;&gt;'Investissement PEE'!AB360,"Le montant réparti en prime de partage de la valeur ne correspond pas au montant total de PPV indiqué dans l'onglet 'Investissement PEE'",IF(H357&lt;&gt;'Investissement PEE'!AC360,"Le montant réparti ne correspond pas au montant total d'abondement indiqué dans l'onglet 'PEE'","")))</f>
        <v/>
      </c>
      <c r="N357" s="82" t="str">
        <f>IF(AND(E357&lt;&gt;'Investissement PER'!AB360,Synthèse!I357&lt;&gt;'Investissement PER'!AC360),"Les montants répartis ne correspondent pas aux montants de prime de partage de la valeur et d'abondement dans l'onglet 'Investissement PER'",IF(E357&lt;&gt;'Investissement PER'!AB360,"Le montant réparti en prime de partage de la valeur ne correspond pas au montant total de PPV indiqué dans l'onglet 'Investissement PER'",IF(I357&lt;&gt;'Investissement PER'!AC360,"Le montant réparti ne correspond pas au montant total d'abondement indiqué dans l'onglet 'Investissement PER’","")))</f>
        <v/>
      </c>
    </row>
    <row r="358" spans="1:14" x14ac:dyDescent="0.25">
      <c r="A358" s="56">
        <f>'Investissement PEE'!D361</f>
        <v>0</v>
      </c>
      <c r="B358" s="29">
        <f>'Investissement PEE'!F361</f>
        <v>0</v>
      </c>
      <c r="C358" s="46">
        <f>'Investissement PEE'!H361</f>
        <v>0</v>
      </c>
      <c r="D358" s="54">
        <f>SUM('Investissement PEE'!AF361+'Investissement PEE'!AI361+'Investissement PEE'!AL361+'Investissement PEE'!AO361+'Investissement PEE'!AR361+'Investissement PEE'!AU361+'Investissement PEE'!AX361+'Investissement PEE'!BA361+'Investissement PEE'!BD361+'Investissement PEE'!BG361+'Investissement PEE'!BJ361+'Investissement PEE'!BM361)</f>
        <v>0</v>
      </c>
      <c r="E358" s="47">
        <f>SUM('Investissement PER'!AI361+'Investissement PER'!AL361+'Investissement PER'!AO361+'Investissement PER'!AR362+'Investissement PER'!AU361+'Investissement PER'!AX361+'Investissement PER'!BA361+'Investissement PER'!BD361+'Investissement PER'!BG361+'Investissement PER'!BJ361+'Investissement PER'!BM361+'Investissement PER'!BP361+'Investissement PER'!AF361)</f>
        <v>0</v>
      </c>
      <c r="F358" s="169">
        <f t="shared" ref="F358:F421" si="18">D358+E358</f>
        <v>0</v>
      </c>
      <c r="H358" s="45">
        <f>'Investissement PEE'!AG361+'Investissement PEE'!AJ361+'Investissement PEE'!AM361+'Investissement PEE'!AP361+'Investissement PEE'!AS361+'Investissement PEE'!AV361+'Investissement PEE'!AY361+'Investissement PEE'!BB361+'Investissement PEE'!BE361+'Investissement PEE'!BH361+'Investissement PEE'!BK361+'Investissement PEE'!BN361</f>
        <v>0</v>
      </c>
      <c r="I358" s="48">
        <f>'Investissement PER'!BE361+'Investissement PER'!BB361+'Investissement PER'!AY361+'Investissement PER'!AV361+'Investissement PER'!AS362+'Investissement PER'!AP361+'Investissement PER'!AM361+'Investissement PER'!AJ361+'Investissement PER'!BH361+'Investissement PER'!BK361+'Investissement PER'!BN361+'Investissement PER'!BQ361+'Investissement PER'!AG361</f>
        <v>0</v>
      </c>
      <c r="J358" s="170">
        <f t="shared" ref="J358:J421" si="19">H358+I358</f>
        <v>0</v>
      </c>
      <c r="L358" s="168">
        <f t="shared" ref="L358:L421" si="20">F358+J358</f>
        <v>0</v>
      </c>
      <c r="M358" s="55" t="str">
        <f>IF(AND(D358&lt;&gt;'Investissement PEE'!AB361,Synthèse!H358&lt;&gt;'Investissement PEE'!AC361),"Les montants répartis ne correspondent pas aux montants de prime de partage de la valeur et d'abondement dans l'onglet 'Investissement PEE'",IF(D358&lt;&gt;'Investissement PEE'!AB361,"Le montant réparti en prime de partage de la valeur ne correspond pas au montant total de PPV indiqué dans l'onglet 'Investissement PEE'",IF(H358&lt;&gt;'Investissement PEE'!AC361,"Le montant réparti ne correspond pas au montant total d'abondement indiqué dans l'onglet 'PEE'","")))</f>
        <v/>
      </c>
      <c r="N358" s="82" t="str">
        <f>IF(AND(E358&lt;&gt;'Investissement PER'!AB361,Synthèse!I358&lt;&gt;'Investissement PER'!AC361),"Les montants répartis ne correspondent pas aux montants de prime de partage de la valeur et d'abondement dans l'onglet 'Investissement PER'",IF(E358&lt;&gt;'Investissement PER'!AB361,"Le montant réparti en prime de partage de la valeur ne correspond pas au montant total de PPV indiqué dans l'onglet 'Investissement PER'",IF(I358&lt;&gt;'Investissement PER'!AC361,"Le montant réparti ne correspond pas au montant total d'abondement indiqué dans l'onglet 'Investissement PER’","")))</f>
        <v/>
      </c>
    </row>
    <row r="359" spans="1:14" x14ac:dyDescent="0.25">
      <c r="A359" s="56">
        <f>'Investissement PEE'!D362</f>
        <v>0</v>
      </c>
      <c r="B359" s="29">
        <f>'Investissement PEE'!F362</f>
        <v>0</v>
      </c>
      <c r="C359" s="46">
        <f>'Investissement PEE'!H362</f>
        <v>0</v>
      </c>
      <c r="D359" s="54">
        <f>SUM('Investissement PEE'!AF362+'Investissement PEE'!AI362+'Investissement PEE'!AL362+'Investissement PEE'!AO362+'Investissement PEE'!AR362+'Investissement PEE'!AU362+'Investissement PEE'!AX362+'Investissement PEE'!BA362+'Investissement PEE'!BD362+'Investissement PEE'!BG362+'Investissement PEE'!BJ362+'Investissement PEE'!BM362)</f>
        <v>0</v>
      </c>
      <c r="E359" s="47">
        <f>SUM('Investissement PER'!AI362+'Investissement PER'!AL362+'Investissement PER'!AO362+'Investissement PER'!AR363+'Investissement PER'!AU362+'Investissement PER'!AX362+'Investissement PER'!BA362+'Investissement PER'!BD362+'Investissement PER'!BG362+'Investissement PER'!BJ362+'Investissement PER'!BM362+'Investissement PER'!BP362+'Investissement PER'!AF362)</f>
        <v>0</v>
      </c>
      <c r="F359" s="169">
        <f t="shared" si="18"/>
        <v>0</v>
      </c>
      <c r="H359" s="45">
        <f>'Investissement PEE'!AG362+'Investissement PEE'!AJ362+'Investissement PEE'!AM362+'Investissement PEE'!AP362+'Investissement PEE'!AS362+'Investissement PEE'!AV362+'Investissement PEE'!AY362+'Investissement PEE'!BB362+'Investissement PEE'!BE362+'Investissement PEE'!BH362+'Investissement PEE'!BK362+'Investissement PEE'!BN362</f>
        <v>0</v>
      </c>
      <c r="I359" s="48">
        <f>'Investissement PER'!BE362+'Investissement PER'!BB362+'Investissement PER'!AY362+'Investissement PER'!AV362+'Investissement PER'!AS363+'Investissement PER'!AP362+'Investissement PER'!AM362+'Investissement PER'!AJ362+'Investissement PER'!BH362+'Investissement PER'!BK362+'Investissement PER'!BN362+'Investissement PER'!BQ362+'Investissement PER'!AG362</f>
        <v>0</v>
      </c>
      <c r="J359" s="170">
        <f t="shared" si="19"/>
        <v>0</v>
      </c>
      <c r="L359" s="168">
        <f t="shared" si="20"/>
        <v>0</v>
      </c>
      <c r="M359" s="55" t="str">
        <f>IF(AND(D359&lt;&gt;'Investissement PEE'!AB362,Synthèse!H359&lt;&gt;'Investissement PEE'!AC362),"Les montants répartis ne correspondent pas aux montants de prime de partage de la valeur et d'abondement dans l'onglet 'Investissement PEE'",IF(D359&lt;&gt;'Investissement PEE'!AB362,"Le montant réparti en prime de partage de la valeur ne correspond pas au montant total de PPV indiqué dans l'onglet 'Investissement PEE'",IF(H359&lt;&gt;'Investissement PEE'!AC362,"Le montant réparti ne correspond pas au montant total d'abondement indiqué dans l'onglet 'PEE'","")))</f>
        <v/>
      </c>
      <c r="N359" s="82" t="str">
        <f>IF(AND(E359&lt;&gt;'Investissement PER'!AB362,Synthèse!I359&lt;&gt;'Investissement PER'!AC362),"Les montants répartis ne correspondent pas aux montants de prime de partage de la valeur et d'abondement dans l'onglet 'Investissement PER'",IF(E359&lt;&gt;'Investissement PER'!AB362,"Le montant réparti en prime de partage de la valeur ne correspond pas au montant total de PPV indiqué dans l'onglet 'Investissement PER'",IF(I359&lt;&gt;'Investissement PER'!AC362,"Le montant réparti ne correspond pas au montant total d'abondement indiqué dans l'onglet 'Investissement PER’","")))</f>
        <v/>
      </c>
    </row>
    <row r="360" spans="1:14" x14ac:dyDescent="0.25">
      <c r="A360" s="56">
        <f>'Investissement PEE'!D363</f>
        <v>0</v>
      </c>
      <c r="B360" s="29">
        <f>'Investissement PEE'!F363</f>
        <v>0</v>
      </c>
      <c r="C360" s="46">
        <f>'Investissement PEE'!H363</f>
        <v>0</v>
      </c>
      <c r="D360" s="54">
        <f>SUM('Investissement PEE'!AF363+'Investissement PEE'!AI363+'Investissement PEE'!AL363+'Investissement PEE'!AO363+'Investissement PEE'!AR363+'Investissement PEE'!AU363+'Investissement PEE'!AX363+'Investissement PEE'!BA363+'Investissement PEE'!BD363+'Investissement PEE'!BG363+'Investissement PEE'!BJ363+'Investissement PEE'!BM363)</f>
        <v>0</v>
      </c>
      <c r="E360" s="47">
        <f>SUM('Investissement PER'!AI363+'Investissement PER'!AL363+'Investissement PER'!AO363+'Investissement PER'!AR364+'Investissement PER'!AU363+'Investissement PER'!AX363+'Investissement PER'!BA363+'Investissement PER'!BD363+'Investissement PER'!BG363+'Investissement PER'!BJ363+'Investissement PER'!BM363+'Investissement PER'!BP363+'Investissement PER'!AF363)</f>
        <v>0</v>
      </c>
      <c r="F360" s="169">
        <f t="shared" si="18"/>
        <v>0</v>
      </c>
      <c r="H360" s="45">
        <f>'Investissement PEE'!AG363+'Investissement PEE'!AJ363+'Investissement PEE'!AM363+'Investissement PEE'!AP363+'Investissement PEE'!AS363+'Investissement PEE'!AV363+'Investissement PEE'!AY363+'Investissement PEE'!BB363+'Investissement PEE'!BE363+'Investissement PEE'!BH363+'Investissement PEE'!BK363+'Investissement PEE'!BN363</f>
        <v>0</v>
      </c>
      <c r="I360" s="48">
        <f>'Investissement PER'!BE363+'Investissement PER'!BB363+'Investissement PER'!AY363+'Investissement PER'!AV363+'Investissement PER'!AS364+'Investissement PER'!AP363+'Investissement PER'!AM363+'Investissement PER'!AJ363+'Investissement PER'!BH363+'Investissement PER'!BK363+'Investissement PER'!BN363+'Investissement PER'!BQ363+'Investissement PER'!AG363</f>
        <v>0</v>
      </c>
      <c r="J360" s="170">
        <f t="shared" si="19"/>
        <v>0</v>
      </c>
      <c r="L360" s="168">
        <f t="shared" si="20"/>
        <v>0</v>
      </c>
      <c r="M360" s="55" t="str">
        <f>IF(AND(D360&lt;&gt;'Investissement PEE'!AB363,Synthèse!H360&lt;&gt;'Investissement PEE'!AC363),"Les montants répartis ne correspondent pas aux montants de prime de partage de la valeur et d'abondement dans l'onglet 'Investissement PEE'",IF(D360&lt;&gt;'Investissement PEE'!AB363,"Le montant réparti en prime de partage de la valeur ne correspond pas au montant total de PPV indiqué dans l'onglet 'Investissement PEE'",IF(H360&lt;&gt;'Investissement PEE'!AC363,"Le montant réparti ne correspond pas au montant total d'abondement indiqué dans l'onglet 'PEE'","")))</f>
        <v/>
      </c>
      <c r="N360" s="82" t="str">
        <f>IF(AND(E360&lt;&gt;'Investissement PER'!AB363,Synthèse!I360&lt;&gt;'Investissement PER'!AC363),"Les montants répartis ne correspondent pas aux montants de prime de partage de la valeur et d'abondement dans l'onglet 'Investissement PER'",IF(E360&lt;&gt;'Investissement PER'!AB363,"Le montant réparti en prime de partage de la valeur ne correspond pas au montant total de PPV indiqué dans l'onglet 'Investissement PER'",IF(I360&lt;&gt;'Investissement PER'!AC363,"Le montant réparti ne correspond pas au montant total d'abondement indiqué dans l'onglet 'Investissement PER’","")))</f>
        <v/>
      </c>
    </row>
    <row r="361" spans="1:14" x14ac:dyDescent="0.25">
      <c r="A361" s="56">
        <f>'Investissement PEE'!D364</f>
        <v>0</v>
      </c>
      <c r="B361" s="29">
        <f>'Investissement PEE'!F364</f>
        <v>0</v>
      </c>
      <c r="C361" s="46">
        <f>'Investissement PEE'!H364</f>
        <v>0</v>
      </c>
      <c r="D361" s="54">
        <f>SUM('Investissement PEE'!AF364+'Investissement PEE'!AI364+'Investissement PEE'!AL364+'Investissement PEE'!AO364+'Investissement PEE'!AR364+'Investissement PEE'!AU364+'Investissement PEE'!AX364+'Investissement PEE'!BA364+'Investissement PEE'!BD364+'Investissement PEE'!BG364+'Investissement PEE'!BJ364+'Investissement PEE'!BM364)</f>
        <v>0</v>
      </c>
      <c r="E361" s="47">
        <f>SUM('Investissement PER'!AI364+'Investissement PER'!AL364+'Investissement PER'!AO364+'Investissement PER'!AR365+'Investissement PER'!AU364+'Investissement PER'!AX364+'Investissement PER'!BA364+'Investissement PER'!BD364+'Investissement PER'!BG364+'Investissement PER'!BJ364+'Investissement PER'!BM364+'Investissement PER'!BP364+'Investissement PER'!AF364)</f>
        <v>0</v>
      </c>
      <c r="F361" s="169">
        <f t="shared" si="18"/>
        <v>0</v>
      </c>
      <c r="H361" s="45">
        <f>'Investissement PEE'!AG364+'Investissement PEE'!AJ364+'Investissement PEE'!AM364+'Investissement PEE'!AP364+'Investissement PEE'!AS364+'Investissement PEE'!AV364+'Investissement PEE'!AY364+'Investissement PEE'!BB364+'Investissement PEE'!BE364+'Investissement PEE'!BH364+'Investissement PEE'!BK364+'Investissement PEE'!BN364</f>
        <v>0</v>
      </c>
      <c r="I361" s="48">
        <f>'Investissement PER'!BE364+'Investissement PER'!BB364+'Investissement PER'!AY364+'Investissement PER'!AV364+'Investissement PER'!AS365+'Investissement PER'!AP364+'Investissement PER'!AM364+'Investissement PER'!AJ364+'Investissement PER'!BH364+'Investissement PER'!BK364+'Investissement PER'!BN364+'Investissement PER'!BQ364+'Investissement PER'!AG364</f>
        <v>0</v>
      </c>
      <c r="J361" s="170">
        <f t="shared" si="19"/>
        <v>0</v>
      </c>
      <c r="L361" s="168">
        <f t="shared" si="20"/>
        <v>0</v>
      </c>
      <c r="M361" s="55" t="str">
        <f>IF(AND(D361&lt;&gt;'Investissement PEE'!AB364,Synthèse!H361&lt;&gt;'Investissement PEE'!AC364),"Les montants répartis ne correspondent pas aux montants de prime de partage de la valeur et d'abondement dans l'onglet 'Investissement PEE'",IF(D361&lt;&gt;'Investissement PEE'!AB364,"Le montant réparti en prime de partage de la valeur ne correspond pas au montant total de PPV indiqué dans l'onglet 'Investissement PEE'",IF(H361&lt;&gt;'Investissement PEE'!AC364,"Le montant réparti ne correspond pas au montant total d'abondement indiqué dans l'onglet 'PEE'","")))</f>
        <v/>
      </c>
      <c r="N361" s="82" t="str">
        <f>IF(AND(E361&lt;&gt;'Investissement PER'!AB364,Synthèse!I361&lt;&gt;'Investissement PER'!AC364),"Les montants répartis ne correspondent pas aux montants de prime de partage de la valeur et d'abondement dans l'onglet 'Investissement PER'",IF(E361&lt;&gt;'Investissement PER'!AB364,"Le montant réparti en prime de partage de la valeur ne correspond pas au montant total de PPV indiqué dans l'onglet 'Investissement PER'",IF(I361&lt;&gt;'Investissement PER'!AC364,"Le montant réparti ne correspond pas au montant total d'abondement indiqué dans l'onglet 'Investissement PER’","")))</f>
        <v/>
      </c>
    </row>
    <row r="362" spans="1:14" x14ac:dyDescent="0.25">
      <c r="A362" s="56">
        <f>'Investissement PEE'!D365</f>
        <v>0</v>
      </c>
      <c r="B362" s="29">
        <f>'Investissement PEE'!F365</f>
        <v>0</v>
      </c>
      <c r="C362" s="46">
        <f>'Investissement PEE'!H365</f>
        <v>0</v>
      </c>
      <c r="D362" s="54">
        <f>SUM('Investissement PEE'!AF365+'Investissement PEE'!AI365+'Investissement PEE'!AL365+'Investissement PEE'!AO365+'Investissement PEE'!AR365+'Investissement PEE'!AU365+'Investissement PEE'!AX365+'Investissement PEE'!BA365+'Investissement PEE'!BD365+'Investissement PEE'!BG365+'Investissement PEE'!BJ365+'Investissement PEE'!BM365)</f>
        <v>0</v>
      </c>
      <c r="E362" s="47">
        <f>SUM('Investissement PER'!AI365+'Investissement PER'!AL365+'Investissement PER'!AO365+'Investissement PER'!AR366+'Investissement PER'!AU365+'Investissement PER'!AX365+'Investissement PER'!BA365+'Investissement PER'!BD365+'Investissement PER'!BG365+'Investissement PER'!BJ365+'Investissement PER'!BM365+'Investissement PER'!BP365+'Investissement PER'!AF365)</f>
        <v>0</v>
      </c>
      <c r="F362" s="169">
        <f t="shared" si="18"/>
        <v>0</v>
      </c>
      <c r="H362" s="45">
        <f>'Investissement PEE'!AG365+'Investissement PEE'!AJ365+'Investissement PEE'!AM365+'Investissement PEE'!AP365+'Investissement PEE'!AS365+'Investissement PEE'!AV365+'Investissement PEE'!AY365+'Investissement PEE'!BB365+'Investissement PEE'!BE365+'Investissement PEE'!BH365+'Investissement PEE'!BK365+'Investissement PEE'!BN365</f>
        <v>0</v>
      </c>
      <c r="I362" s="48">
        <f>'Investissement PER'!BE365+'Investissement PER'!BB365+'Investissement PER'!AY365+'Investissement PER'!AV365+'Investissement PER'!AS366+'Investissement PER'!AP365+'Investissement PER'!AM365+'Investissement PER'!AJ365+'Investissement PER'!BH365+'Investissement PER'!BK365+'Investissement PER'!BN365+'Investissement PER'!BQ365+'Investissement PER'!AG365</f>
        <v>0</v>
      </c>
      <c r="J362" s="170">
        <f t="shared" si="19"/>
        <v>0</v>
      </c>
      <c r="L362" s="168">
        <f t="shared" si="20"/>
        <v>0</v>
      </c>
      <c r="M362" s="55" t="str">
        <f>IF(AND(D362&lt;&gt;'Investissement PEE'!AB365,Synthèse!H362&lt;&gt;'Investissement PEE'!AC365),"Les montants répartis ne correspondent pas aux montants de prime de partage de la valeur et d'abondement dans l'onglet 'Investissement PEE'",IF(D362&lt;&gt;'Investissement PEE'!AB365,"Le montant réparti en prime de partage de la valeur ne correspond pas au montant total de PPV indiqué dans l'onglet 'Investissement PEE'",IF(H362&lt;&gt;'Investissement PEE'!AC365,"Le montant réparti ne correspond pas au montant total d'abondement indiqué dans l'onglet 'PEE'","")))</f>
        <v/>
      </c>
      <c r="N362" s="82" t="str">
        <f>IF(AND(E362&lt;&gt;'Investissement PER'!AB365,Synthèse!I362&lt;&gt;'Investissement PER'!AC365),"Les montants répartis ne correspondent pas aux montants de prime de partage de la valeur et d'abondement dans l'onglet 'Investissement PER'",IF(E362&lt;&gt;'Investissement PER'!AB365,"Le montant réparti en prime de partage de la valeur ne correspond pas au montant total de PPV indiqué dans l'onglet 'Investissement PER'",IF(I362&lt;&gt;'Investissement PER'!AC365,"Le montant réparti ne correspond pas au montant total d'abondement indiqué dans l'onglet 'Investissement PER’","")))</f>
        <v/>
      </c>
    </row>
    <row r="363" spans="1:14" x14ac:dyDescent="0.25">
      <c r="A363" s="56">
        <f>'Investissement PEE'!D366</f>
        <v>0</v>
      </c>
      <c r="B363" s="29">
        <f>'Investissement PEE'!F366</f>
        <v>0</v>
      </c>
      <c r="C363" s="46">
        <f>'Investissement PEE'!H366</f>
        <v>0</v>
      </c>
      <c r="D363" s="54">
        <f>SUM('Investissement PEE'!AF366+'Investissement PEE'!AI366+'Investissement PEE'!AL366+'Investissement PEE'!AO366+'Investissement PEE'!AR366+'Investissement PEE'!AU366+'Investissement PEE'!AX366+'Investissement PEE'!BA366+'Investissement PEE'!BD366+'Investissement PEE'!BG366+'Investissement PEE'!BJ366+'Investissement PEE'!BM366)</f>
        <v>0</v>
      </c>
      <c r="E363" s="47">
        <f>SUM('Investissement PER'!AI366+'Investissement PER'!AL366+'Investissement PER'!AO366+'Investissement PER'!AR367+'Investissement PER'!AU366+'Investissement PER'!AX366+'Investissement PER'!BA366+'Investissement PER'!BD366+'Investissement PER'!BG366+'Investissement PER'!BJ366+'Investissement PER'!BM366+'Investissement PER'!BP366+'Investissement PER'!AF366)</f>
        <v>0</v>
      </c>
      <c r="F363" s="169">
        <f t="shared" si="18"/>
        <v>0</v>
      </c>
      <c r="H363" s="45">
        <f>'Investissement PEE'!AG366+'Investissement PEE'!AJ366+'Investissement PEE'!AM366+'Investissement PEE'!AP366+'Investissement PEE'!AS366+'Investissement PEE'!AV366+'Investissement PEE'!AY366+'Investissement PEE'!BB366+'Investissement PEE'!BE366+'Investissement PEE'!BH366+'Investissement PEE'!BK366+'Investissement PEE'!BN366</f>
        <v>0</v>
      </c>
      <c r="I363" s="48">
        <f>'Investissement PER'!BE366+'Investissement PER'!BB366+'Investissement PER'!AY366+'Investissement PER'!AV366+'Investissement PER'!AS367+'Investissement PER'!AP366+'Investissement PER'!AM366+'Investissement PER'!AJ366+'Investissement PER'!BH366+'Investissement PER'!BK366+'Investissement PER'!BN366+'Investissement PER'!BQ366+'Investissement PER'!AG366</f>
        <v>0</v>
      </c>
      <c r="J363" s="170">
        <f t="shared" si="19"/>
        <v>0</v>
      </c>
      <c r="L363" s="168">
        <f t="shared" si="20"/>
        <v>0</v>
      </c>
      <c r="M363" s="55" t="str">
        <f>IF(AND(D363&lt;&gt;'Investissement PEE'!AB366,Synthèse!H363&lt;&gt;'Investissement PEE'!AC366),"Les montants répartis ne correspondent pas aux montants de prime de partage de la valeur et d'abondement dans l'onglet 'Investissement PEE'",IF(D363&lt;&gt;'Investissement PEE'!AB366,"Le montant réparti en prime de partage de la valeur ne correspond pas au montant total de PPV indiqué dans l'onglet 'Investissement PEE'",IF(H363&lt;&gt;'Investissement PEE'!AC366,"Le montant réparti ne correspond pas au montant total d'abondement indiqué dans l'onglet 'PEE'","")))</f>
        <v/>
      </c>
      <c r="N363" s="82" t="str">
        <f>IF(AND(E363&lt;&gt;'Investissement PER'!AB366,Synthèse!I363&lt;&gt;'Investissement PER'!AC366),"Les montants répartis ne correspondent pas aux montants de prime de partage de la valeur et d'abondement dans l'onglet 'Investissement PER'",IF(E363&lt;&gt;'Investissement PER'!AB366,"Le montant réparti en prime de partage de la valeur ne correspond pas au montant total de PPV indiqué dans l'onglet 'Investissement PER'",IF(I363&lt;&gt;'Investissement PER'!AC366,"Le montant réparti ne correspond pas au montant total d'abondement indiqué dans l'onglet 'Investissement PER’","")))</f>
        <v/>
      </c>
    </row>
    <row r="364" spans="1:14" x14ac:dyDescent="0.25">
      <c r="A364" s="56">
        <f>'Investissement PEE'!D367</f>
        <v>0</v>
      </c>
      <c r="B364" s="29">
        <f>'Investissement PEE'!F367</f>
        <v>0</v>
      </c>
      <c r="C364" s="46">
        <f>'Investissement PEE'!H367</f>
        <v>0</v>
      </c>
      <c r="D364" s="54">
        <f>SUM('Investissement PEE'!AF367+'Investissement PEE'!AI367+'Investissement PEE'!AL367+'Investissement PEE'!AO367+'Investissement PEE'!AR367+'Investissement PEE'!AU367+'Investissement PEE'!AX367+'Investissement PEE'!BA367+'Investissement PEE'!BD367+'Investissement PEE'!BG367+'Investissement PEE'!BJ367+'Investissement PEE'!BM367)</f>
        <v>0</v>
      </c>
      <c r="E364" s="47">
        <f>SUM('Investissement PER'!AI367+'Investissement PER'!AL367+'Investissement PER'!AO367+'Investissement PER'!AR368+'Investissement PER'!AU367+'Investissement PER'!AX367+'Investissement PER'!BA367+'Investissement PER'!BD367+'Investissement PER'!BG367+'Investissement PER'!BJ367+'Investissement PER'!BM367+'Investissement PER'!BP367+'Investissement PER'!AF367)</f>
        <v>0</v>
      </c>
      <c r="F364" s="169">
        <f t="shared" si="18"/>
        <v>0</v>
      </c>
      <c r="H364" s="45">
        <f>'Investissement PEE'!AG367+'Investissement PEE'!AJ367+'Investissement PEE'!AM367+'Investissement PEE'!AP367+'Investissement PEE'!AS367+'Investissement PEE'!AV367+'Investissement PEE'!AY367+'Investissement PEE'!BB367+'Investissement PEE'!BE367+'Investissement PEE'!BH367+'Investissement PEE'!BK367+'Investissement PEE'!BN367</f>
        <v>0</v>
      </c>
      <c r="I364" s="48">
        <f>'Investissement PER'!BE367+'Investissement PER'!BB367+'Investissement PER'!AY367+'Investissement PER'!AV367+'Investissement PER'!AS368+'Investissement PER'!AP367+'Investissement PER'!AM367+'Investissement PER'!AJ367+'Investissement PER'!BH367+'Investissement PER'!BK367+'Investissement PER'!BN367+'Investissement PER'!BQ367+'Investissement PER'!AG367</f>
        <v>0</v>
      </c>
      <c r="J364" s="170">
        <f t="shared" si="19"/>
        <v>0</v>
      </c>
      <c r="L364" s="168">
        <f t="shared" si="20"/>
        <v>0</v>
      </c>
      <c r="M364" s="55" t="str">
        <f>IF(AND(D364&lt;&gt;'Investissement PEE'!AB367,Synthèse!H364&lt;&gt;'Investissement PEE'!AC367),"Les montants répartis ne correspondent pas aux montants de prime de partage de la valeur et d'abondement dans l'onglet 'Investissement PEE'",IF(D364&lt;&gt;'Investissement PEE'!AB367,"Le montant réparti en prime de partage de la valeur ne correspond pas au montant total de PPV indiqué dans l'onglet 'Investissement PEE'",IF(H364&lt;&gt;'Investissement PEE'!AC367,"Le montant réparti ne correspond pas au montant total d'abondement indiqué dans l'onglet 'PEE'","")))</f>
        <v/>
      </c>
      <c r="N364" s="82" t="str">
        <f>IF(AND(E364&lt;&gt;'Investissement PER'!AB367,Synthèse!I364&lt;&gt;'Investissement PER'!AC367),"Les montants répartis ne correspondent pas aux montants de prime de partage de la valeur et d'abondement dans l'onglet 'Investissement PER'",IF(E364&lt;&gt;'Investissement PER'!AB367,"Le montant réparti en prime de partage de la valeur ne correspond pas au montant total de PPV indiqué dans l'onglet 'Investissement PER'",IF(I364&lt;&gt;'Investissement PER'!AC367,"Le montant réparti ne correspond pas au montant total d'abondement indiqué dans l'onglet 'Investissement PER’","")))</f>
        <v/>
      </c>
    </row>
    <row r="365" spans="1:14" x14ac:dyDescent="0.25">
      <c r="A365" s="56">
        <f>'Investissement PEE'!D368</f>
        <v>0</v>
      </c>
      <c r="B365" s="29">
        <f>'Investissement PEE'!F368</f>
        <v>0</v>
      </c>
      <c r="C365" s="46">
        <f>'Investissement PEE'!H368</f>
        <v>0</v>
      </c>
      <c r="D365" s="54">
        <f>SUM('Investissement PEE'!AF368+'Investissement PEE'!AI368+'Investissement PEE'!AL368+'Investissement PEE'!AO368+'Investissement PEE'!AR368+'Investissement PEE'!AU368+'Investissement PEE'!AX368+'Investissement PEE'!BA368+'Investissement PEE'!BD368+'Investissement PEE'!BG368+'Investissement PEE'!BJ368+'Investissement PEE'!BM368)</f>
        <v>0</v>
      </c>
      <c r="E365" s="47">
        <f>SUM('Investissement PER'!AI368+'Investissement PER'!AL368+'Investissement PER'!AO368+'Investissement PER'!AR369+'Investissement PER'!AU368+'Investissement PER'!AX368+'Investissement PER'!BA368+'Investissement PER'!BD368+'Investissement PER'!BG368+'Investissement PER'!BJ368+'Investissement PER'!BM368+'Investissement PER'!BP368+'Investissement PER'!AF368)</f>
        <v>0</v>
      </c>
      <c r="F365" s="169">
        <f t="shared" si="18"/>
        <v>0</v>
      </c>
      <c r="H365" s="45">
        <f>'Investissement PEE'!AG368+'Investissement PEE'!AJ368+'Investissement PEE'!AM368+'Investissement PEE'!AP368+'Investissement PEE'!AS368+'Investissement PEE'!AV368+'Investissement PEE'!AY368+'Investissement PEE'!BB368+'Investissement PEE'!BE368+'Investissement PEE'!BH368+'Investissement PEE'!BK368+'Investissement PEE'!BN368</f>
        <v>0</v>
      </c>
      <c r="I365" s="48">
        <f>'Investissement PER'!BE368+'Investissement PER'!BB368+'Investissement PER'!AY368+'Investissement PER'!AV368+'Investissement PER'!AS369+'Investissement PER'!AP368+'Investissement PER'!AM368+'Investissement PER'!AJ368+'Investissement PER'!BH368+'Investissement PER'!BK368+'Investissement PER'!BN368+'Investissement PER'!BQ368+'Investissement PER'!AG368</f>
        <v>0</v>
      </c>
      <c r="J365" s="170">
        <f t="shared" si="19"/>
        <v>0</v>
      </c>
      <c r="L365" s="168">
        <f t="shared" si="20"/>
        <v>0</v>
      </c>
      <c r="M365" s="55" t="str">
        <f>IF(AND(D365&lt;&gt;'Investissement PEE'!AB368,Synthèse!H365&lt;&gt;'Investissement PEE'!AC368),"Les montants répartis ne correspondent pas aux montants de prime de partage de la valeur et d'abondement dans l'onglet 'Investissement PEE'",IF(D365&lt;&gt;'Investissement PEE'!AB368,"Le montant réparti en prime de partage de la valeur ne correspond pas au montant total de PPV indiqué dans l'onglet 'Investissement PEE'",IF(H365&lt;&gt;'Investissement PEE'!AC368,"Le montant réparti ne correspond pas au montant total d'abondement indiqué dans l'onglet 'PEE'","")))</f>
        <v/>
      </c>
      <c r="N365" s="82" t="str">
        <f>IF(AND(E365&lt;&gt;'Investissement PER'!AB368,Synthèse!I365&lt;&gt;'Investissement PER'!AC368),"Les montants répartis ne correspondent pas aux montants de prime de partage de la valeur et d'abondement dans l'onglet 'Investissement PER'",IF(E365&lt;&gt;'Investissement PER'!AB368,"Le montant réparti en prime de partage de la valeur ne correspond pas au montant total de PPV indiqué dans l'onglet 'Investissement PER'",IF(I365&lt;&gt;'Investissement PER'!AC368,"Le montant réparti ne correspond pas au montant total d'abondement indiqué dans l'onglet 'Investissement PER’","")))</f>
        <v/>
      </c>
    </row>
    <row r="366" spans="1:14" x14ac:dyDescent="0.25">
      <c r="A366" s="56">
        <f>'Investissement PEE'!D369</f>
        <v>0</v>
      </c>
      <c r="B366" s="29">
        <f>'Investissement PEE'!F369</f>
        <v>0</v>
      </c>
      <c r="C366" s="46">
        <f>'Investissement PEE'!H369</f>
        <v>0</v>
      </c>
      <c r="D366" s="54">
        <f>SUM('Investissement PEE'!AF369+'Investissement PEE'!AI369+'Investissement PEE'!AL369+'Investissement PEE'!AO369+'Investissement PEE'!AR369+'Investissement PEE'!AU369+'Investissement PEE'!AX369+'Investissement PEE'!BA369+'Investissement PEE'!BD369+'Investissement PEE'!BG369+'Investissement PEE'!BJ369+'Investissement PEE'!BM369)</f>
        <v>0</v>
      </c>
      <c r="E366" s="47">
        <f>SUM('Investissement PER'!AI369+'Investissement PER'!AL369+'Investissement PER'!AO369+'Investissement PER'!AR370+'Investissement PER'!AU369+'Investissement PER'!AX369+'Investissement PER'!BA369+'Investissement PER'!BD369+'Investissement PER'!BG369+'Investissement PER'!BJ369+'Investissement PER'!BM369+'Investissement PER'!BP369+'Investissement PER'!AF369)</f>
        <v>0</v>
      </c>
      <c r="F366" s="169">
        <f t="shared" si="18"/>
        <v>0</v>
      </c>
      <c r="H366" s="45">
        <f>'Investissement PEE'!AG369+'Investissement PEE'!AJ369+'Investissement PEE'!AM369+'Investissement PEE'!AP369+'Investissement PEE'!AS369+'Investissement PEE'!AV369+'Investissement PEE'!AY369+'Investissement PEE'!BB369+'Investissement PEE'!BE369+'Investissement PEE'!BH369+'Investissement PEE'!BK369+'Investissement PEE'!BN369</f>
        <v>0</v>
      </c>
      <c r="I366" s="48">
        <f>'Investissement PER'!BE369+'Investissement PER'!BB369+'Investissement PER'!AY369+'Investissement PER'!AV369+'Investissement PER'!AS370+'Investissement PER'!AP369+'Investissement PER'!AM369+'Investissement PER'!AJ369+'Investissement PER'!BH369+'Investissement PER'!BK369+'Investissement PER'!BN369+'Investissement PER'!BQ369+'Investissement PER'!AG369</f>
        <v>0</v>
      </c>
      <c r="J366" s="170">
        <f t="shared" si="19"/>
        <v>0</v>
      </c>
      <c r="L366" s="168">
        <f t="shared" si="20"/>
        <v>0</v>
      </c>
      <c r="M366" s="55" t="str">
        <f>IF(AND(D366&lt;&gt;'Investissement PEE'!AB369,Synthèse!H366&lt;&gt;'Investissement PEE'!AC369),"Les montants répartis ne correspondent pas aux montants de prime de partage de la valeur et d'abondement dans l'onglet 'Investissement PEE'",IF(D366&lt;&gt;'Investissement PEE'!AB369,"Le montant réparti en prime de partage de la valeur ne correspond pas au montant total de PPV indiqué dans l'onglet 'Investissement PEE'",IF(H366&lt;&gt;'Investissement PEE'!AC369,"Le montant réparti ne correspond pas au montant total d'abondement indiqué dans l'onglet 'PEE'","")))</f>
        <v/>
      </c>
      <c r="N366" s="82" t="str">
        <f>IF(AND(E366&lt;&gt;'Investissement PER'!AB369,Synthèse!I366&lt;&gt;'Investissement PER'!AC369),"Les montants répartis ne correspondent pas aux montants de prime de partage de la valeur et d'abondement dans l'onglet 'Investissement PER'",IF(E366&lt;&gt;'Investissement PER'!AB369,"Le montant réparti en prime de partage de la valeur ne correspond pas au montant total de PPV indiqué dans l'onglet 'Investissement PER'",IF(I366&lt;&gt;'Investissement PER'!AC369,"Le montant réparti ne correspond pas au montant total d'abondement indiqué dans l'onglet 'Investissement PER’","")))</f>
        <v/>
      </c>
    </row>
    <row r="367" spans="1:14" x14ac:dyDescent="0.25">
      <c r="A367" s="56">
        <f>'Investissement PEE'!D370</f>
        <v>0</v>
      </c>
      <c r="B367" s="29">
        <f>'Investissement PEE'!F370</f>
        <v>0</v>
      </c>
      <c r="C367" s="46">
        <f>'Investissement PEE'!H370</f>
        <v>0</v>
      </c>
      <c r="D367" s="54">
        <f>SUM('Investissement PEE'!AF370+'Investissement PEE'!AI370+'Investissement PEE'!AL370+'Investissement PEE'!AO370+'Investissement PEE'!AR370+'Investissement PEE'!AU370+'Investissement PEE'!AX370+'Investissement PEE'!BA370+'Investissement PEE'!BD370+'Investissement PEE'!BG370+'Investissement PEE'!BJ370+'Investissement PEE'!BM370)</f>
        <v>0</v>
      </c>
      <c r="E367" s="47">
        <f>SUM('Investissement PER'!AI370+'Investissement PER'!AL370+'Investissement PER'!AO370+'Investissement PER'!AR371+'Investissement PER'!AU370+'Investissement PER'!AX370+'Investissement PER'!BA370+'Investissement PER'!BD370+'Investissement PER'!BG370+'Investissement PER'!BJ370+'Investissement PER'!BM370+'Investissement PER'!BP370+'Investissement PER'!AF370)</f>
        <v>0</v>
      </c>
      <c r="F367" s="169">
        <f t="shared" si="18"/>
        <v>0</v>
      </c>
      <c r="H367" s="45">
        <f>'Investissement PEE'!AG370+'Investissement PEE'!AJ370+'Investissement PEE'!AM370+'Investissement PEE'!AP370+'Investissement PEE'!AS370+'Investissement PEE'!AV370+'Investissement PEE'!AY370+'Investissement PEE'!BB370+'Investissement PEE'!BE370+'Investissement PEE'!BH370+'Investissement PEE'!BK370+'Investissement PEE'!BN370</f>
        <v>0</v>
      </c>
      <c r="I367" s="48">
        <f>'Investissement PER'!BE370+'Investissement PER'!BB370+'Investissement PER'!AY370+'Investissement PER'!AV370+'Investissement PER'!AS371+'Investissement PER'!AP370+'Investissement PER'!AM370+'Investissement PER'!AJ370+'Investissement PER'!BH370+'Investissement PER'!BK370+'Investissement PER'!BN370+'Investissement PER'!BQ370+'Investissement PER'!AG370</f>
        <v>0</v>
      </c>
      <c r="J367" s="170">
        <f t="shared" si="19"/>
        <v>0</v>
      </c>
      <c r="L367" s="168">
        <f t="shared" si="20"/>
        <v>0</v>
      </c>
      <c r="M367" s="55" t="str">
        <f>IF(AND(D367&lt;&gt;'Investissement PEE'!AB370,Synthèse!H367&lt;&gt;'Investissement PEE'!AC370),"Les montants répartis ne correspondent pas aux montants de prime de partage de la valeur et d'abondement dans l'onglet 'Investissement PEE'",IF(D367&lt;&gt;'Investissement PEE'!AB370,"Le montant réparti en prime de partage de la valeur ne correspond pas au montant total de PPV indiqué dans l'onglet 'Investissement PEE'",IF(H367&lt;&gt;'Investissement PEE'!AC370,"Le montant réparti ne correspond pas au montant total d'abondement indiqué dans l'onglet 'PEE'","")))</f>
        <v/>
      </c>
      <c r="N367" s="82" t="str">
        <f>IF(AND(E367&lt;&gt;'Investissement PER'!AB370,Synthèse!I367&lt;&gt;'Investissement PER'!AC370),"Les montants répartis ne correspondent pas aux montants de prime de partage de la valeur et d'abondement dans l'onglet 'Investissement PER'",IF(E367&lt;&gt;'Investissement PER'!AB370,"Le montant réparti en prime de partage de la valeur ne correspond pas au montant total de PPV indiqué dans l'onglet 'Investissement PER'",IF(I367&lt;&gt;'Investissement PER'!AC370,"Le montant réparti ne correspond pas au montant total d'abondement indiqué dans l'onglet 'Investissement PER’","")))</f>
        <v/>
      </c>
    </row>
    <row r="368" spans="1:14" x14ac:dyDescent="0.25">
      <c r="A368" s="56">
        <f>'Investissement PEE'!D371</f>
        <v>0</v>
      </c>
      <c r="B368" s="29">
        <f>'Investissement PEE'!F371</f>
        <v>0</v>
      </c>
      <c r="C368" s="46">
        <f>'Investissement PEE'!H371</f>
        <v>0</v>
      </c>
      <c r="D368" s="54">
        <f>SUM('Investissement PEE'!AF371+'Investissement PEE'!AI371+'Investissement PEE'!AL371+'Investissement PEE'!AO371+'Investissement PEE'!AR371+'Investissement PEE'!AU371+'Investissement PEE'!AX371+'Investissement PEE'!BA371+'Investissement PEE'!BD371+'Investissement PEE'!BG371+'Investissement PEE'!BJ371+'Investissement PEE'!BM371)</f>
        <v>0</v>
      </c>
      <c r="E368" s="47">
        <f>SUM('Investissement PER'!AI371+'Investissement PER'!AL371+'Investissement PER'!AO371+'Investissement PER'!AR372+'Investissement PER'!AU371+'Investissement PER'!AX371+'Investissement PER'!BA371+'Investissement PER'!BD371+'Investissement PER'!BG371+'Investissement PER'!BJ371+'Investissement PER'!BM371+'Investissement PER'!BP371+'Investissement PER'!AF371)</f>
        <v>0</v>
      </c>
      <c r="F368" s="169">
        <f t="shared" si="18"/>
        <v>0</v>
      </c>
      <c r="H368" s="45">
        <f>'Investissement PEE'!AG371+'Investissement PEE'!AJ371+'Investissement PEE'!AM371+'Investissement PEE'!AP371+'Investissement PEE'!AS371+'Investissement PEE'!AV371+'Investissement PEE'!AY371+'Investissement PEE'!BB371+'Investissement PEE'!BE371+'Investissement PEE'!BH371+'Investissement PEE'!BK371+'Investissement PEE'!BN371</f>
        <v>0</v>
      </c>
      <c r="I368" s="48">
        <f>'Investissement PER'!BE371+'Investissement PER'!BB371+'Investissement PER'!AY371+'Investissement PER'!AV371+'Investissement PER'!AS372+'Investissement PER'!AP371+'Investissement PER'!AM371+'Investissement PER'!AJ371+'Investissement PER'!BH371+'Investissement PER'!BK371+'Investissement PER'!BN371+'Investissement PER'!BQ371+'Investissement PER'!AG371</f>
        <v>0</v>
      </c>
      <c r="J368" s="170">
        <f t="shared" si="19"/>
        <v>0</v>
      </c>
      <c r="L368" s="168">
        <f t="shared" si="20"/>
        <v>0</v>
      </c>
      <c r="M368" s="55" t="str">
        <f>IF(AND(D368&lt;&gt;'Investissement PEE'!AB371,Synthèse!H368&lt;&gt;'Investissement PEE'!AC371),"Les montants répartis ne correspondent pas aux montants de prime de partage de la valeur et d'abondement dans l'onglet 'Investissement PEE'",IF(D368&lt;&gt;'Investissement PEE'!AB371,"Le montant réparti en prime de partage de la valeur ne correspond pas au montant total de PPV indiqué dans l'onglet 'Investissement PEE'",IF(H368&lt;&gt;'Investissement PEE'!AC371,"Le montant réparti ne correspond pas au montant total d'abondement indiqué dans l'onglet 'PEE'","")))</f>
        <v/>
      </c>
      <c r="N368" s="82" t="str">
        <f>IF(AND(E368&lt;&gt;'Investissement PER'!AB371,Synthèse!I368&lt;&gt;'Investissement PER'!AC371),"Les montants répartis ne correspondent pas aux montants de prime de partage de la valeur et d'abondement dans l'onglet 'Investissement PER'",IF(E368&lt;&gt;'Investissement PER'!AB371,"Le montant réparti en prime de partage de la valeur ne correspond pas au montant total de PPV indiqué dans l'onglet 'Investissement PER'",IF(I368&lt;&gt;'Investissement PER'!AC371,"Le montant réparti ne correspond pas au montant total d'abondement indiqué dans l'onglet 'Investissement PER’","")))</f>
        <v/>
      </c>
    </row>
    <row r="369" spans="1:14" x14ac:dyDescent="0.25">
      <c r="A369" s="56">
        <f>'Investissement PEE'!D372</f>
        <v>0</v>
      </c>
      <c r="B369" s="29">
        <f>'Investissement PEE'!F372</f>
        <v>0</v>
      </c>
      <c r="C369" s="46">
        <f>'Investissement PEE'!H372</f>
        <v>0</v>
      </c>
      <c r="D369" s="54">
        <f>SUM('Investissement PEE'!AF372+'Investissement PEE'!AI372+'Investissement PEE'!AL372+'Investissement PEE'!AO372+'Investissement PEE'!AR372+'Investissement PEE'!AU372+'Investissement PEE'!AX372+'Investissement PEE'!BA372+'Investissement PEE'!BD372+'Investissement PEE'!BG372+'Investissement PEE'!BJ372+'Investissement PEE'!BM372)</f>
        <v>0</v>
      </c>
      <c r="E369" s="47">
        <f>SUM('Investissement PER'!AI372+'Investissement PER'!AL372+'Investissement PER'!AO372+'Investissement PER'!AR373+'Investissement PER'!AU372+'Investissement PER'!AX372+'Investissement PER'!BA372+'Investissement PER'!BD372+'Investissement PER'!BG372+'Investissement PER'!BJ372+'Investissement PER'!BM372+'Investissement PER'!BP372+'Investissement PER'!AF372)</f>
        <v>0</v>
      </c>
      <c r="F369" s="169">
        <f t="shared" si="18"/>
        <v>0</v>
      </c>
      <c r="H369" s="45">
        <f>'Investissement PEE'!AG372+'Investissement PEE'!AJ372+'Investissement PEE'!AM372+'Investissement PEE'!AP372+'Investissement PEE'!AS372+'Investissement PEE'!AV372+'Investissement PEE'!AY372+'Investissement PEE'!BB372+'Investissement PEE'!BE372+'Investissement PEE'!BH372+'Investissement PEE'!BK372+'Investissement PEE'!BN372</f>
        <v>0</v>
      </c>
      <c r="I369" s="48">
        <f>'Investissement PER'!BE372+'Investissement PER'!BB372+'Investissement PER'!AY372+'Investissement PER'!AV372+'Investissement PER'!AS373+'Investissement PER'!AP372+'Investissement PER'!AM372+'Investissement PER'!AJ372+'Investissement PER'!BH372+'Investissement PER'!BK372+'Investissement PER'!BN372+'Investissement PER'!BQ372+'Investissement PER'!AG372</f>
        <v>0</v>
      </c>
      <c r="J369" s="170">
        <f t="shared" si="19"/>
        <v>0</v>
      </c>
      <c r="L369" s="168">
        <f t="shared" si="20"/>
        <v>0</v>
      </c>
      <c r="M369" s="55" t="str">
        <f>IF(AND(D369&lt;&gt;'Investissement PEE'!AB372,Synthèse!H369&lt;&gt;'Investissement PEE'!AC372),"Les montants répartis ne correspondent pas aux montants de prime de partage de la valeur et d'abondement dans l'onglet 'Investissement PEE'",IF(D369&lt;&gt;'Investissement PEE'!AB372,"Le montant réparti en prime de partage de la valeur ne correspond pas au montant total de PPV indiqué dans l'onglet 'Investissement PEE'",IF(H369&lt;&gt;'Investissement PEE'!AC372,"Le montant réparti ne correspond pas au montant total d'abondement indiqué dans l'onglet 'PEE'","")))</f>
        <v/>
      </c>
      <c r="N369" s="82" t="str">
        <f>IF(AND(E369&lt;&gt;'Investissement PER'!AB372,Synthèse!I369&lt;&gt;'Investissement PER'!AC372),"Les montants répartis ne correspondent pas aux montants de prime de partage de la valeur et d'abondement dans l'onglet 'Investissement PER'",IF(E369&lt;&gt;'Investissement PER'!AB372,"Le montant réparti en prime de partage de la valeur ne correspond pas au montant total de PPV indiqué dans l'onglet 'Investissement PER'",IF(I369&lt;&gt;'Investissement PER'!AC372,"Le montant réparti ne correspond pas au montant total d'abondement indiqué dans l'onglet 'Investissement PER’","")))</f>
        <v/>
      </c>
    </row>
    <row r="370" spans="1:14" x14ac:dyDescent="0.25">
      <c r="A370" s="56">
        <f>'Investissement PEE'!D373</f>
        <v>0</v>
      </c>
      <c r="B370" s="29">
        <f>'Investissement PEE'!F373</f>
        <v>0</v>
      </c>
      <c r="C370" s="46">
        <f>'Investissement PEE'!H373</f>
        <v>0</v>
      </c>
      <c r="D370" s="54">
        <f>SUM('Investissement PEE'!AF373+'Investissement PEE'!AI373+'Investissement PEE'!AL373+'Investissement PEE'!AO373+'Investissement PEE'!AR373+'Investissement PEE'!AU373+'Investissement PEE'!AX373+'Investissement PEE'!BA373+'Investissement PEE'!BD373+'Investissement PEE'!BG373+'Investissement PEE'!BJ373+'Investissement PEE'!BM373)</f>
        <v>0</v>
      </c>
      <c r="E370" s="47">
        <f>SUM('Investissement PER'!AI373+'Investissement PER'!AL373+'Investissement PER'!AO373+'Investissement PER'!AR374+'Investissement PER'!AU373+'Investissement PER'!AX373+'Investissement PER'!BA373+'Investissement PER'!BD373+'Investissement PER'!BG373+'Investissement PER'!BJ373+'Investissement PER'!BM373+'Investissement PER'!BP373+'Investissement PER'!AF373)</f>
        <v>0</v>
      </c>
      <c r="F370" s="169">
        <f t="shared" si="18"/>
        <v>0</v>
      </c>
      <c r="H370" s="45">
        <f>'Investissement PEE'!AG373+'Investissement PEE'!AJ373+'Investissement PEE'!AM373+'Investissement PEE'!AP373+'Investissement PEE'!AS373+'Investissement PEE'!AV373+'Investissement PEE'!AY373+'Investissement PEE'!BB373+'Investissement PEE'!BE373+'Investissement PEE'!BH373+'Investissement PEE'!BK373+'Investissement PEE'!BN373</f>
        <v>0</v>
      </c>
      <c r="I370" s="48">
        <f>'Investissement PER'!BE373+'Investissement PER'!BB373+'Investissement PER'!AY373+'Investissement PER'!AV373+'Investissement PER'!AS374+'Investissement PER'!AP373+'Investissement PER'!AM373+'Investissement PER'!AJ373+'Investissement PER'!BH373+'Investissement PER'!BK373+'Investissement PER'!BN373+'Investissement PER'!BQ373+'Investissement PER'!AG373</f>
        <v>0</v>
      </c>
      <c r="J370" s="170">
        <f t="shared" si="19"/>
        <v>0</v>
      </c>
      <c r="L370" s="168">
        <f t="shared" si="20"/>
        <v>0</v>
      </c>
      <c r="M370" s="55" t="str">
        <f>IF(AND(D370&lt;&gt;'Investissement PEE'!AB373,Synthèse!H370&lt;&gt;'Investissement PEE'!AC373),"Les montants répartis ne correspondent pas aux montants de prime de partage de la valeur et d'abondement dans l'onglet 'Investissement PEE'",IF(D370&lt;&gt;'Investissement PEE'!AB373,"Le montant réparti en prime de partage de la valeur ne correspond pas au montant total de PPV indiqué dans l'onglet 'Investissement PEE'",IF(H370&lt;&gt;'Investissement PEE'!AC373,"Le montant réparti ne correspond pas au montant total d'abondement indiqué dans l'onglet 'PEE'","")))</f>
        <v/>
      </c>
      <c r="N370" s="82" t="str">
        <f>IF(AND(E370&lt;&gt;'Investissement PER'!AB373,Synthèse!I370&lt;&gt;'Investissement PER'!AC373),"Les montants répartis ne correspondent pas aux montants de prime de partage de la valeur et d'abondement dans l'onglet 'Investissement PER'",IF(E370&lt;&gt;'Investissement PER'!AB373,"Le montant réparti en prime de partage de la valeur ne correspond pas au montant total de PPV indiqué dans l'onglet 'Investissement PER'",IF(I370&lt;&gt;'Investissement PER'!AC373,"Le montant réparti ne correspond pas au montant total d'abondement indiqué dans l'onglet 'Investissement PER’","")))</f>
        <v/>
      </c>
    </row>
    <row r="371" spans="1:14" x14ac:dyDescent="0.25">
      <c r="A371" s="56">
        <f>'Investissement PEE'!D374</f>
        <v>0</v>
      </c>
      <c r="B371" s="29">
        <f>'Investissement PEE'!F374</f>
        <v>0</v>
      </c>
      <c r="C371" s="46">
        <f>'Investissement PEE'!H374</f>
        <v>0</v>
      </c>
      <c r="D371" s="54">
        <f>SUM('Investissement PEE'!AF374+'Investissement PEE'!AI374+'Investissement PEE'!AL374+'Investissement PEE'!AO374+'Investissement PEE'!AR374+'Investissement PEE'!AU374+'Investissement PEE'!AX374+'Investissement PEE'!BA374+'Investissement PEE'!BD374+'Investissement PEE'!BG374+'Investissement PEE'!BJ374+'Investissement PEE'!BM374)</f>
        <v>0</v>
      </c>
      <c r="E371" s="47">
        <f>SUM('Investissement PER'!AI374+'Investissement PER'!AL374+'Investissement PER'!AO374+'Investissement PER'!AR375+'Investissement PER'!AU374+'Investissement PER'!AX374+'Investissement PER'!BA374+'Investissement PER'!BD374+'Investissement PER'!BG374+'Investissement PER'!BJ374+'Investissement PER'!BM374+'Investissement PER'!BP374+'Investissement PER'!AF374)</f>
        <v>0</v>
      </c>
      <c r="F371" s="169">
        <f t="shared" si="18"/>
        <v>0</v>
      </c>
      <c r="H371" s="45">
        <f>'Investissement PEE'!AG374+'Investissement PEE'!AJ374+'Investissement PEE'!AM374+'Investissement PEE'!AP374+'Investissement PEE'!AS374+'Investissement PEE'!AV374+'Investissement PEE'!AY374+'Investissement PEE'!BB374+'Investissement PEE'!BE374+'Investissement PEE'!BH374+'Investissement PEE'!BK374+'Investissement PEE'!BN374</f>
        <v>0</v>
      </c>
      <c r="I371" s="48">
        <f>'Investissement PER'!BE374+'Investissement PER'!BB374+'Investissement PER'!AY374+'Investissement PER'!AV374+'Investissement PER'!AS375+'Investissement PER'!AP374+'Investissement PER'!AM374+'Investissement PER'!AJ374+'Investissement PER'!BH374+'Investissement PER'!BK374+'Investissement PER'!BN374+'Investissement PER'!BQ374+'Investissement PER'!AG374</f>
        <v>0</v>
      </c>
      <c r="J371" s="170">
        <f t="shared" si="19"/>
        <v>0</v>
      </c>
      <c r="L371" s="168">
        <f t="shared" si="20"/>
        <v>0</v>
      </c>
      <c r="M371" s="55" t="str">
        <f>IF(AND(D371&lt;&gt;'Investissement PEE'!AB374,Synthèse!H371&lt;&gt;'Investissement PEE'!AC374),"Les montants répartis ne correspondent pas aux montants de prime de partage de la valeur et d'abondement dans l'onglet 'Investissement PEE'",IF(D371&lt;&gt;'Investissement PEE'!AB374,"Le montant réparti en prime de partage de la valeur ne correspond pas au montant total de PPV indiqué dans l'onglet 'Investissement PEE'",IF(H371&lt;&gt;'Investissement PEE'!AC374,"Le montant réparti ne correspond pas au montant total d'abondement indiqué dans l'onglet 'PEE'","")))</f>
        <v/>
      </c>
      <c r="N371" s="82" t="str">
        <f>IF(AND(E371&lt;&gt;'Investissement PER'!AB374,Synthèse!I371&lt;&gt;'Investissement PER'!AC374),"Les montants répartis ne correspondent pas aux montants de prime de partage de la valeur et d'abondement dans l'onglet 'Investissement PER'",IF(E371&lt;&gt;'Investissement PER'!AB374,"Le montant réparti en prime de partage de la valeur ne correspond pas au montant total de PPV indiqué dans l'onglet 'Investissement PER'",IF(I371&lt;&gt;'Investissement PER'!AC374,"Le montant réparti ne correspond pas au montant total d'abondement indiqué dans l'onglet 'Investissement PER’","")))</f>
        <v/>
      </c>
    </row>
    <row r="372" spans="1:14" x14ac:dyDescent="0.25">
      <c r="A372" s="56">
        <f>'Investissement PEE'!D375</f>
        <v>0</v>
      </c>
      <c r="B372" s="29">
        <f>'Investissement PEE'!F375</f>
        <v>0</v>
      </c>
      <c r="C372" s="46">
        <f>'Investissement PEE'!H375</f>
        <v>0</v>
      </c>
      <c r="D372" s="54">
        <f>SUM('Investissement PEE'!AF375+'Investissement PEE'!AI375+'Investissement PEE'!AL375+'Investissement PEE'!AO375+'Investissement PEE'!AR375+'Investissement PEE'!AU375+'Investissement PEE'!AX375+'Investissement PEE'!BA375+'Investissement PEE'!BD375+'Investissement PEE'!BG375+'Investissement PEE'!BJ375+'Investissement PEE'!BM375)</f>
        <v>0</v>
      </c>
      <c r="E372" s="47">
        <f>SUM('Investissement PER'!AI375+'Investissement PER'!AL375+'Investissement PER'!AO375+'Investissement PER'!AR376+'Investissement PER'!AU375+'Investissement PER'!AX375+'Investissement PER'!BA375+'Investissement PER'!BD375+'Investissement PER'!BG375+'Investissement PER'!BJ375+'Investissement PER'!BM375+'Investissement PER'!BP375+'Investissement PER'!AF375)</f>
        <v>0</v>
      </c>
      <c r="F372" s="169">
        <f t="shared" si="18"/>
        <v>0</v>
      </c>
      <c r="H372" s="45">
        <f>'Investissement PEE'!AG375+'Investissement PEE'!AJ375+'Investissement PEE'!AM375+'Investissement PEE'!AP375+'Investissement PEE'!AS375+'Investissement PEE'!AV375+'Investissement PEE'!AY375+'Investissement PEE'!BB375+'Investissement PEE'!BE375+'Investissement PEE'!BH375+'Investissement PEE'!BK375+'Investissement PEE'!BN375</f>
        <v>0</v>
      </c>
      <c r="I372" s="48">
        <f>'Investissement PER'!BE375+'Investissement PER'!BB375+'Investissement PER'!AY375+'Investissement PER'!AV375+'Investissement PER'!AS376+'Investissement PER'!AP375+'Investissement PER'!AM375+'Investissement PER'!AJ375+'Investissement PER'!BH375+'Investissement PER'!BK375+'Investissement PER'!BN375+'Investissement PER'!BQ375+'Investissement PER'!AG375</f>
        <v>0</v>
      </c>
      <c r="J372" s="170">
        <f t="shared" si="19"/>
        <v>0</v>
      </c>
      <c r="L372" s="168">
        <f t="shared" si="20"/>
        <v>0</v>
      </c>
      <c r="M372" s="55" t="str">
        <f>IF(AND(D372&lt;&gt;'Investissement PEE'!AB375,Synthèse!H372&lt;&gt;'Investissement PEE'!AC375),"Les montants répartis ne correspondent pas aux montants de prime de partage de la valeur et d'abondement dans l'onglet 'Investissement PEE'",IF(D372&lt;&gt;'Investissement PEE'!AB375,"Le montant réparti en prime de partage de la valeur ne correspond pas au montant total de PPV indiqué dans l'onglet 'Investissement PEE'",IF(H372&lt;&gt;'Investissement PEE'!AC375,"Le montant réparti ne correspond pas au montant total d'abondement indiqué dans l'onglet 'PEE'","")))</f>
        <v/>
      </c>
      <c r="N372" s="82" t="str">
        <f>IF(AND(E372&lt;&gt;'Investissement PER'!AB375,Synthèse!I372&lt;&gt;'Investissement PER'!AC375),"Les montants répartis ne correspondent pas aux montants de prime de partage de la valeur et d'abondement dans l'onglet 'Investissement PER'",IF(E372&lt;&gt;'Investissement PER'!AB375,"Le montant réparti en prime de partage de la valeur ne correspond pas au montant total de PPV indiqué dans l'onglet 'Investissement PER'",IF(I372&lt;&gt;'Investissement PER'!AC375,"Le montant réparti ne correspond pas au montant total d'abondement indiqué dans l'onglet 'Investissement PER’","")))</f>
        <v/>
      </c>
    </row>
    <row r="373" spans="1:14" x14ac:dyDescent="0.25">
      <c r="A373" s="56">
        <f>'Investissement PEE'!D376</f>
        <v>0</v>
      </c>
      <c r="B373" s="29">
        <f>'Investissement PEE'!F376</f>
        <v>0</v>
      </c>
      <c r="C373" s="46">
        <f>'Investissement PEE'!H376</f>
        <v>0</v>
      </c>
      <c r="D373" s="54">
        <f>SUM('Investissement PEE'!AF376+'Investissement PEE'!AI376+'Investissement PEE'!AL376+'Investissement PEE'!AO376+'Investissement PEE'!AR376+'Investissement PEE'!AU376+'Investissement PEE'!AX376+'Investissement PEE'!BA376+'Investissement PEE'!BD376+'Investissement PEE'!BG376+'Investissement PEE'!BJ376+'Investissement PEE'!BM376)</f>
        <v>0</v>
      </c>
      <c r="E373" s="47">
        <f>SUM('Investissement PER'!AI376+'Investissement PER'!AL376+'Investissement PER'!AO376+'Investissement PER'!AR377+'Investissement PER'!AU376+'Investissement PER'!AX376+'Investissement PER'!BA376+'Investissement PER'!BD376+'Investissement PER'!BG376+'Investissement PER'!BJ376+'Investissement PER'!BM376+'Investissement PER'!BP376+'Investissement PER'!AF376)</f>
        <v>0</v>
      </c>
      <c r="F373" s="169">
        <f t="shared" si="18"/>
        <v>0</v>
      </c>
      <c r="H373" s="45">
        <f>'Investissement PEE'!AG376+'Investissement PEE'!AJ376+'Investissement PEE'!AM376+'Investissement PEE'!AP376+'Investissement PEE'!AS376+'Investissement PEE'!AV376+'Investissement PEE'!AY376+'Investissement PEE'!BB376+'Investissement PEE'!BE376+'Investissement PEE'!BH376+'Investissement PEE'!BK376+'Investissement PEE'!BN376</f>
        <v>0</v>
      </c>
      <c r="I373" s="48">
        <f>'Investissement PER'!BE376+'Investissement PER'!BB376+'Investissement PER'!AY376+'Investissement PER'!AV376+'Investissement PER'!AS377+'Investissement PER'!AP376+'Investissement PER'!AM376+'Investissement PER'!AJ376+'Investissement PER'!BH376+'Investissement PER'!BK376+'Investissement PER'!BN376+'Investissement PER'!BQ376+'Investissement PER'!AG376</f>
        <v>0</v>
      </c>
      <c r="J373" s="170">
        <f t="shared" si="19"/>
        <v>0</v>
      </c>
      <c r="L373" s="168">
        <f t="shared" si="20"/>
        <v>0</v>
      </c>
      <c r="M373" s="55" t="str">
        <f>IF(AND(D373&lt;&gt;'Investissement PEE'!AB376,Synthèse!H373&lt;&gt;'Investissement PEE'!AC376),"Les montants répartis ne correspondent pas aux montants de prime de partage de la valeur et d'abondement dans l'onglet 'Investissement PEE'",IF(D373&lt;&gt;'Investissement PEE'!AB376,"Le montant réparti en prime de partage de la valeur ne correspond pas au montant total de PPV indiqué dans l'onglet 'Investissement PEE'",IF(H373&lt;&gt;'Investissement PEE'!AC376,"Le montant réparti ne correspond pas au montant total d'abondement indiqué dans l'onglet 'PEE'","")))</f>
        <v/>
      </c>
      <c r="N373" s="82" t="str">
        <f>IF(AND(E373&lt;&gt;'Investissement PER'!AB376,Synthèse!I373&lt;&gt;'Investissement PER'!AC376),"Les montants répartis ne correspondent pas aux montants de prime de partage de la valeur et d'abondement dans l'onglet 'Investissement PER'",IF(E373&lt;&gt;'Investissement PER'!AB376,"Le montant réparti en prime de partage de la valeur ne correspond pas au montant total de PPV indiqué dans l'onglet 'Investissement PER'",IF(I373&lt;&gt;'Investissement PER'!AC376,"Le montant réparti ne correspond pas au montant total d'abondement indiqué dans l'onglet 'Investissement PER’","")))</f>
        <v/>
      </c>
    </row>
    <row r="374" spans="1:14" x14ac:dyDescent="0.25">
      <c r="A374" s="56">
        <f>'Investissement PEE'!D377</f>
        <v>0</v>
      </c>
      <c r="B374" s="29">
        <f>'Investissement PEE'!F377</f>
        <v>0</v>
      </c>
      <c r="C374" s="46">
        <f>'Investissement PEE'!H377</f>
        <v>0</v>
      </c>
      <c r="D374" s="54">
        <f>SUM('Investissement PEE'!AF377+'Investissement PEE'!AI377+'Investissement PEE'!AL377+'Investissement PEE'!AO377+'Investissement PEE'!AR377+'Investissement PEE'!AU377+'Investissement PEE'!AX377+'Investissement PEE'!BA377+'Investissement PEE'!BD377+'Investissement PEE'!BG377+'Investissement PEE'!BJ377+'Investissement PEE'!BM377)</f>
        <v>0</v>
      </c>
      <c r="E374" s="47">
        <f>SUM('Investissement PER'!AI377+'Investissement PER'!AL377+'Investissement PER'!AO377+'Investissement PER'!AR378+'Investissement PER'!AU377+'Investissement PER'!AX377+'Investissement PER'!BA377+'Investissement PER'!BD377+'Investissement PER'!BG377+'Investissement PER'!BJ377+'Investissement PER'!BM377+'Investissement PER'!BP377+'Investissement PER'!AF377)</f>
        <v>0</v>
      </c>
      <c r="F374" s="169">
        <f t="shared" si="18"/>
        <v>0</v>
      </c>
      <c r="H374" s="45">
        <f>'Investissement PEE'!AG377+'Investissement PEE'!AJ377+'Investissement PEE'!AM377+'Investissement PEE'!AP377+'Investissement PEE'!AS377+'Investissement PEE'!AV377+'Investissement PEE'!AY377+'Investissement PEE'!BB377+'Investissement PEE'!BE377+'Investissement PEE'!BH377+'Investissement PEE'!BK377+'Investissement PEE'!BN377</f>
        <v>0</v>
      </c>
      <c r="I374" s="48">
        <f>'Investissement PER'!BE377+'Investissement PER'!BB377+'Investissement PER'!AY377+'Investissement PER'!AV377+'Investissement PER'!AS378+'Investissement PER'!AP377+'Investissement PER'!AM377+'Investissement PER'!AJ377+'Investissement PER'!BH377+'Investissement PER'!BK377+'Investissement PER'!BN377+'Investissement PER'!BQ377+'Investissement PER'!AG377</f>
        <v>0</v>
      </c>
      <c r="J374" s="170">
        <f t="shared" si="19"/>
        <v>0</v>
      </c>
      <c r="L374" s="168">
        <f t="shared" si="20"/>
        <v>0</v>
      </c>
      <c r="M374" s="55" t="str">
        <f>IF(AND(D374&lt;&gt;'Investissement PEE'!AB377,Synthèse!H374&lt;&gt;'Investissement PEE'!AC377),"Les montants répartis ne correspondent pas aux montants de prime de partage de la valeur et d'abondement dans l'onglet 'Investissement PEE'",IF(D374&lt;&gt;'Investissement PEE'!AB377,"Le montant réparti en prime de partage de la valeur ne correspond pas au montant total de PPV indiqué dans l'onglet 'Investissement PEE'",IF(H374&lt;&gt;'Investissement PEE'!AC377,"Le montant réparti ne correspond pas au montant total d'abondement indiqué dans l'onglet 'PEE'","")))</f>
        <v/>
      </c>
      <c r="N374" s="82" t="str">
        <f>IF(AND(E374&lt;&gt;'Investissement PER'!AB377,Synthèse!I374&lt;&gt;'Investissement PER'!AC377),"Les montants répartis ne correspondent pas aux montants de prime de partage de la valeur et d'abondement dans l'onglet 'Investissement PER'",IF(E374&lt;&gt;'Investissement PER'!AB377,"Le montant réparti en prime de partage de la valeur ne correspond pas au montant total de PPV indiqué dans l'onglet 'Investissement PER'",IF(I374&lt;&gt;'Investissement PER'!AC377,"Le montant réparti ne correspond pas au montant total d'abondement indiqué dans l'onglet 'Investissement PER’","")))</f>
        <v/>
      </c>
    </row>
    <row r="375" spans="1:14" x14ac:dyDescent="0.25">
      <c r="A375" s="56">
        <f>'Investissement PEE'!D378</f>
        <v>0</v>
      </c>
      <c r="B375" s="29">
        <f>'Investissement PEE'!F378</f>
        <v>0</v>
      </c>
      <c r="C375" s="46">
        <f>'Investissement PEE'!H378</f>
        <v>0</v>
      </c>
      <c r="D375" s="54">
        <f>SUM('Investissement PEE'!AF378+'Investissement PEE'!AI378+'Investissement PEE'!AL378+'Investissement PEE'!AO378+'Investissement PEE'!AR378+'Investissement PEE'!AU378+'Investissement PEE'!AX378+'Investissement PEE'!BA378+'Investissement PEE'!BD378+'Investissement PEE'!BG378+'Investissement PEE'!BJ378+'Investissement PEE'!BM378)</f>
        <v>0</v>
      </c>
      <c r="E375" s="47">
        <f>SUM('Investissement PER'!AI378+'Investissement PER'!AL378+'Investissement PER'!AO378+'Investissement PER'!AR379+'Investissement PER'!AU378+'Investissement PER'!AX378+'Investissement PER'!BA378+'Investissement PER'!BD378+'Investissement PER'!BG378+'Investissement PER'!BJ378+'Investissement PER'!BM378+'Investissement PER'!BP378+'Investissement PER'!AF378)</f>
        <v>0</v>
      </c>
      <c r="F375" s="169">
        <f t="shared" si="18"/>
        <v>0</v>
      </c>
      <c r="H375" s="45">
        <f>'Investissement PEE'!AG378+'Investissement PEE'!AJ378+'Investissement PEE'!AM378+'Investissement PEE'!AP378+'Investissement PEE'!AS378+'Investissement PEE'!AV378+'Investissement PEE'!AY378+'Investissement PEE'!BB378+'Investissement PEE'!BE378+'Investissement PEE'!BH378+'Investissement PEE'!BK378+'Investissement PEE'!BN378</f>
        <v>0</v>
      </c>
      <c r="I375" s="48">
        <f>'Investissement PER'!BE378+'Investissement PER'!BB378+'Investissement PER'!AY378+'Investissement PER'!AV378+'Investissement PER'!AS379+'Investissement PER'!AP378+'Investissement PER'!AM378+'Investissement PER'!AJ378+'Investissement PER'!BH378+'Investissement PER'!BK378+'Investissement PER'!BN378+'Investissement PER'!BQ378+'Investissement PER'!AG378</f>
        <v>0</v>
      </c>
      <c r="J375" s="170">
        <f t="shared" si="19"/>
        <v>0</v>
      </c>
      <c r="L375" s="168">
        <f t="shared" si="20"/>
        <v>0</v>
      </c>
      <c r="M375" s="55" t="str">
        <f>IF(AND(D375&lt;&gt;'Investissement PEE'!AB378,Synthèse!H375&lt;&gt;'Investissement PEE'!AC378),"Les montants répartis ne correspondent pas aux montants de prime de partage de la valeur et d'abondement dans l'onglet 'Investissement PEE'",IF(D375&lt;&gt;'Investissement PEE'!AB378,"Le montant réparti en prime de partage de la valeur ne correspond pas au montant total de PPV indiqué dans l'onglet 'Investissement PEE'",IF(H375&lt;&gt;'Investissement PEE'!AC378,"Le montant réparti ne correspond pas au montant total d'abondement indiqué dans l'onglet 'PEE'","")))</f>
        <v/>
      </c>
      <c r="N375" s="82" t="str">
        <f>IF(AND(E375&lt;&gt;'Investissement PER'!AB378,Synthèse!I375&lt;&gt;'Investissement PER'!AC378),"Les montants répartis ne correspondent pas aux montants de prime de partage de la valeur et d'abondement dans l'onglet 'Investissement PER'",IF(E375&lt;&gt;'Investissement PER'!AB378,"Le montant réparti en prime de partage de la valeur ne correspond pas au montant total de PPV indiqué dans l'onglet 'Investissement PER'",IF(I375&lt;&gt;'Investissement PER'!AC378,"Le montant réparti ne correspond pas au montant total d'abondement indiqué dans l'onglet 'Investissement PER’","")))</f>
        <v/>
      </c>
    </row>
    <row r="376" spans="1:14" x14ac:dyDescent="0.25">
      <c r="A376" s="56">
        <f>'Investissement PEE'!D379</f>
        <v>0</v>
      </c>
      <c r="B376" s="29">
        <f>'Investissement PEE'!F379</f>
        <v>0</v>
      </c>
      <c r="C376" s="46">
        <f>'Investissement PEE'!H379</f>
        <v>0</v>
      </c>
      <c r="D376" s="54">
        <f>SUM('Investissement PEE'!AF379+'Investissement PEE'!AI379+'Investissement PEE'!AL379+'Investissement PEE'!AO379+'Investissement PEE'!AR379+'Investissement PEE'!AU379+'Investissement PEE'!AX379+'Investissement PEE'!BA379+'Investissement PEE'!BD379+'Investissement PEE'!BG379+'Investissement PEE'!BJ379+'Investissement PEE'!BM379)</f>
        <v>0</v>
      </c>
      <c r="E376" s="47">
        <f>SUM('Investissement PER'!AI379+'Investissement PER'!AL379+'Investissement PER'!AO379+'Investissement PER'!AR380+'Investissement PER'!AU379+'Investissement PER'!AX379+'Investissement PER'!BA379+'Investissement PER'!BD379+'Investissement PER'!BG379+'Investissement PER'!BJ379+'Investissement PER'!BM379+'Investissement PER'!BP379+'Investissement PER'!AF379)</f>
        <v>0</v>
      </c>
      <c r="F376" s="169">
        <f t="shared" si="18"/>
        <v>0</v>
      </c>
      <c r="H376" s="45">
        <f>'Investissement PEE'!AG379+'Investissement PEE'!AJ379+'Investissement PEE'!AM379+'Investissement PEE'!AP379+'Investissement PEE'!AS379+'Investissement PEE'!AV379+'Investissement PEE'!AY379+'Investissement PEE'!BB379+'Investissement PEE'!BE379+'Investissement PEE'!BH379+'Investissement PEE'!BK379+'Investissement PEE'!BN379</f>
        <v>0</v>
      </c>
      <c r="I376" s="48">
        <f>'Investissement PER'!BE379+'Investissement PER'!BB379+'Investissement PER'!AY379+'Investissement PER'!AV379+'Investissement PER'!AS380+'Investissement PER'!AP379+'Investissement PER'!AM379+'Investissement PER'!AJ379+'Investissement PER'!BH379+'Investissement PER'!BK379+'Investissement PER'!BN379+'Investissement PER'!BQ379+'Investissement PER'!AG379</f>
        <v>0</v>
      </c>
      <c r="J376" s="170">
        <f t="shared" si="19"/>
        <v>0</v>
      </c>
      <c r="L376" s="168">
        <f t="shared" si="20"/>
        <v>0</v>
      </c>
      <c r="M376" s="55" t="str">
        <f>IF(AND(D376&lt;&gt;'Investissement PEE'!AB379,Synthèse!H376&lt;&gt;'Investissement PEE'!AC379),"Les montants répartis ne correspondent pas aux montants de prime de partage de la valeur et d'abondement dans l'onglet 'Investissement PEE'",IF(D376&lt;&gt;'Investissement PEE'!AB379,"Le montant réparti en prime de partage de la valeur ne correspond pas au montant total de PPV indiqué dans l'onglet 'Investissement PEE'",IF(H376&lt;&gt;'Investissement PEE'!AC379,"Le montant réparti ne correspond pas au montant total d'abondement indiqué dans l'onglet 'PEE'","")))</f>
        <v/>
      </c>
      <c r="N376" s="82" t="str">
        <f>IF(AND(E376&lt;&gt;'Investissement PER'!AB379,Synthèse!I376&lt;&gt;'Investissement PER'!AC379),"Les montants répartis ne correspondent pas aux montants de prime de partage de la valeur et d'abondement dans l'onglet 'Investissement PER'",IF(E376&lt;&gt;'Investissement PER'!AB379,"Le montant réparti en prime de partage de la valeur ne correspond pas au montant total de PPV indiqué dans l'onglet 'Investissement PER'",IF(I376&lt;&gt;'Investissement PER'!AC379,"Le montant réparti ne correspond pas au montant total d'abondement indiqué dans l'onglet 'Investissement PER’","")))</f>
        <v/>
      </c>
    </row>
    <row r="377" spans="1:14" x14ac:dyDescent="0.25">
      <c r="A377" s="56">
        <f>'Investissement PEE'!D380</f>
        <v>0</v>
      </c>
      <c r="B377" s="29">
        <f>'Investissement PEE'!F380</f>
        <v>0</v>
      </c>
      <c r="C377" s="46">
        <f>'Investissement PEE'!H380</f>
        <v>0</v>
      </c>
      <c r="D377" s="54">
        <f>SUM('Investissement PEE'!AF380+'Investissement PEE'!AI380+'Investissement PEE'!AL380+'Investissement PEE'!AO380+'Investissement PEE'!AR380+'Investissement PEE'!AU380+'Investissement PEE'!AX380+'Investissement PEE'!BA380+'Investissement PEE'!BD380+'Investissement PEE'!BG380+'Investissement PEE'!BJ380+'Investissement PEE'!BM380)</f>
        <v>0</v>
      </c>
      <c r="E377" s="47">
        <f>SUM('Investissement PER'!AI380+'Investissement PER'!AL380+'Investissement PER'!AO380+'Investissement PER'!AR381+'Investissement PER'!AU380+'Investissement PER'!AX380+'Investissement PER'!BA380+'Investissement PER'!BD380+'Investissement PER'!BG380+'Investissement PER'!BJ380+'Investissement PER'!BM380+'Investissement PER'!BP380+'Investissement PER'!AF380)</f>
        <v>0</v>
      </c>
      <c r="F377" s="169">
        <f t="shared" si="18"/>
        <v>0</v>
      </c>
      <c r="H377" s="45">
        <f>'Investissement PEE'!AG380+'Investissement PEE'!AJ380+'Investissement PEE'!AM380+'Investissement PEE'!AP380+'Investissement PEE'!AS380+'Investissement PEE'!AV380+'Investissement PEE'!AY380+'Investissement PEE'!BB380+'Investissement PEE'!BE380+'Investissement PEE'!BH380+'Investissement PEE'!BK380+'Investissement PEE'!BN380</f>
        <v>0</v>
      </c>
      <c r="I377" s="48">
        <f>'Investissement PER'!BE380+'Investissement PER'!BB380+'Investissement PER'!AY380+'Investissement PER'!AV380+'Investissement PER'!AS381+'Investissement PER'!AP380+'Investissement PER'!AM380+'Investissement PER'!AJ380+'Investissement PER'!BH380+'Investissement PER'!BK380+'Investissement PER'!BN380+'Investissement PER'!BQ380+'Investissement PER'!AG380</f>
        <v>0</v>
      </c>
      <c r="J377" s="170">
        <f t="shared" si="19"/>
        <v>0</v>
      </c>
      <c r="L377" s="168">
        <f t="shared" si="20"/>
        <v>0</v>
      </c>
      <c r="M377" s="55" t="str">
        <f>IF(AND(D377&lt;&gt;'Investissement PEE'!AB380,Synthèse!H377&lt;&gt;'Investissement PEE'!AC380),"Les montants répartis ne correspondent pas aux montants de prime de partage de la valeur et d'abondement dans l'onglet 'Investissement PEE'",IF(D377&lt;&gt;'Investissement PEE'!AB380,"Le montant réparti en prime de partage de la valeur ne correspond pas au montant total de PPV indiqué dans l'onglet 'Investissement PEE'",IF(H377&lt;&gt;'Investissement PEE'!AC380,"Le montant réparti ne correspond pas au montant total d'abondement indiqué dans l'onglet 'PEE'","")))</f>
        <v/>
      </c>
      <c r="N377" s="82" t="str">
        <f>IF(AND(E377&lt;&gt;'Investissement PER'!AB380,Synthèse!I377&lt;&gt;'Investissement PER'!AC380),"Les montants répartis ne correspondent pas aux montants de prime de partage de la valeur et d'abondement dans l'onglet 'Investissement PER'",IF(E377&lt;&gt;'Investissement PER'!AB380,"Le montant réparti en prime de partage de la valeur ne correspond pas au montant total de PPV indiqué dans l'onglet 'Investissement PER'",IF(I377&lt;&gt;'Investissement PER'!AC380,"Le montant réparti ne correspond pas au montant total d'abondement indiqué dans l'onglet 'Investissement PER’","")))</f>
        <v/>
      </c>
    </row>
    <row r="378" spans="1:14" x14ac:dyDescent="0.25">
      <c r="A378" s="56">
        <f>'Investissement PEE'!D381</f>
        <v>0</v>
      </c>
      <c r="B378" s="29">
        <f>'Investissement PEE'!F381</f>
        <v>0</v>
      </c>
      <c r="C378" s="46">
        <f>'Investissement PEE'!H381</f>
        <v>0</v>
      </c>
      <c r="D378" s="54">
        <f>SUM('Investissement PEE'!AF381+'Investissement PEE'!AI381+'Investissement PEE'!AL381+'Investissement PEE'!AO381+'Investissement PEE'!AR381+'Investissement PEE'!AU381+'Investissement PEE'!AX381+'Investissement PEE'!BA381+'Investissement PEE'!BD381+'Investissement PEE'!BG381+'Investissement PEE'!BJ381+'Investissement PEE'!BM381)</f>
        <v>0</v>
      </c>
      <c r="E378" s="47">
        <f>SUM('Investissement PER'!AI381+'Investissement PER'!AL381+'Investissement PER'!AO381+'Investissement PER'!AR382+'Investissement PER'!AU381+'Investissement PER'!AX381+'Investissement PER'!BA381+'Investissement PER'!BD381+'Investissement PER'!BG381+'Investissement PER'!BJ381+'Investissement PER'!BM381+'Investissement PER'!BP381+'Investissement PER'!AF381)</f>
        <v>0</v>
      </c>
      <c r="F378" s="169">
        <f t="shared" si="18"/>
        <v>0</v>
      </c>
      <c r="H378" s="45">
        <f>'Investissement PEE'!AG381+'Investissement PEE'!AJ381+'Investissement PEE'!AM381+'Investissement PEE'!AP381+'Investissement PEE'!AS381+'Investissement PEE'!AV381+'Investissement PEE'!AY381+'Investissement PEE'!BB381+'Investissement PEE'!BE381+'Investissement PEE'!BH381+'Investissement PEE'!BK381+'Investissement PEE'!BN381</f>
        <v>0</v>
      </c>
      <c r="I378" s="48">
        <f>'Investissement PER'!BE381+'Investissement PER'!BB381+'Investissement PER'!AY381+'Investissement PER'!AV381+'Investissement PER'!AS382+'Investissement PER'!AP381+'Investissement PER'!AM381+'Investissement PER'!AJ381+'Investissement PER'!BH381+'Investissement PER'!BK381+'Investissement PER'!BN381+'Investissement PER'!BQ381+'Investissement PER'!AG381</f>
        <v>0</v>
      </c>
      <c r="J378" s="170">
        <f t="shared" si="19"/>
        <v>0</v>
      </c>
      <c r="L378" s="168">
        <f t="shared" si="20"/>
        <v>0</v>
      </c>
      <c r="M378" s="55" t="str">
        <f>IF(AND(D378&lt;&gt;'Investissement PEE'!AB381,Synthèse!H378&lt;&gt;'Investissement PEE'!AC381),"Les montants répartis ne correspondent pas aux montants de prime de partage de la valeur et d'abondement dans l'onglet 'Investissement PEE'",IF(D378&lt;&gt;'Investissement PEE'!AB381,"Le montant réparti en prime de partage de la valeur ne correspond pas au montant total de PPV indiqué dans l'onglet 'Investissement PEE'",IF(H378&lt;&gt;'Investissement PEE'!AC381,"Le montant réparti ne correspond pas au montant total d'abondement indiqué dans l'onglet 'PEE'","")))</f>
        <v/>
      </c>
      <c r="N378" s="82" t="str">
        <f>IF(AND(E378&lt;&gt;'Investissement PER'!AB381,Synthèse!I378&lt;&gt;'Investissement PER'!AC381),"Les montants répartis ne correspondent pas aux montants de prime de partage de la valeur et d'abondement dans l'onglet 'Investissement PER'",IF(E378&lt;&gt;'Investissement PER'!AB381,"Le montant réparti en prime de partage de la valeur ne correspond pas au montant total de PPV indiqué dans l'onglet 'Investissement PER'",IF(I378&lt;&gt;'Investissement PER'!AC381,"Le montant réparti ne correspond pas au montant total d'abondement indiqué dans l'onglet 'Investissement PER’","")))</f>
        <v/>
      </c>
    </row>
    <row r="379" spans="1:14" x14ac:dyDescent="0.25">
      <c r="A379" s="56">
        <f>'Investissement PEE'!D382</f>
        <v>0</v>
      </c>
      <c r="B379" s="29">
        <f>'Investissement PEE'!F382</f>
        <v>0</v>
      </c>
      <c r="C379" s="46">
        <f>'Investissement PEE'!H382</f>
        <v>0</v>
      </c>
      <c r="D379" s="54">
        <f>SUM('Investissement PEE'!AF382+'Investissement PEE'!AI382+'Investissement PEE'!AL382+'Investissement PEE'!AO382+'Investissement PEE'!AR382+'Investissement PEE'!AU382+'Investissement PEE'!AX382+'Investissement PEE'!BA382+'Investissement PEE'!BD382+'Investissement PEE'!BG382+'Investissement PEE'!BJ382+'Investissement PEE'!BM382)</f>
        <v>0</v>
      </c>
      <c r="E379" s="47">
        <f>SUM('Investissement PER'!AI382+'Investissement PER'!AL382+'Investissement PER'!AO382+'Investissement PER'!AR383+'Investissement PER'!AU382+'Investissement PER'!AX382+'Investissement PER'!BA382+'Investissement PER'!BD382+'Investissement PER'!BG382+'Investissement PER'!BJ382+'Investissement PER'!BM382+'Investissement PER'!BP382+'Investissement PER'!AF382)</f>
        <v>0</v>
      </c>
      <c r="F379" s="169">
        <f t="shared" si="18"/>
        <v>0</v>
      </c>
      <c r="H379" s="45">
        <f>'Investissement PEE'!AG382+'Investissement PEE'!AJ382+'Investissement PEE'!AM382+'Investissement PEE'!AP382+'Investissement PEE'!AS382+'Investissement PEE'!AV382+'Investissement PEE'!AY382+'Investissement PEE'!BB382+'Investissement PEE'!BE382+'Investissement PEE'!BH382+'Investissement PEE'!BK382+'Investissement PEE'!BN382</f>
        <v>0</v>
      </c>
      <c r="I379" s="48">
        <f>'Investissement PER'!BE382+'Investissement PER'!BB382+'Investissement PER'!AY382+'Investissement PER'!AV382+'Investissement PER'!AS383+'Investissement PER'!AP382+'Investissement PER'!AM382+'Investissement PER'!AJ382+'Investissement PER'!BH382+'Investissement PER'!BK382+'Investissement PER'!BN382+'Investissement PER'!BQ382+'Investissement PER'!AG382</f>
        <v>0</v>
      </c>
      <c r="J379" s="170">
        <f t="shared" si="19"/>
        <v>0</v>
      </c>
      <c r="L379" s="168">
        <f t="shared" si="20"/>
        <v>0</v>
      </c>
      <c r="M379" s="55" t="str">
        <f>IF(AND(D379&lt;&gt;'Investissement PEE'!AB382,Synthèse!H379&lt;&gt;'Investissement PEE'!AC382),"Les montants répartis ne correspondent pas aux montants de prime de partage de la valeur et d'abondement dans l'onglet 'Investissement PEE'",IF(D379&lt;&gt;'Investissement PEE'!AB382,"Le montant réparti en prime de partage de la valeur ne correspond pas au montant total de PPV indiqué dans l'onglet 'Investissement PEE'",IF(H379&lt;&gt;'Investissement PEE'!AC382,"Le montant réparti ne correspond pas au montant total d'abondement indiqué dans l'onglet 'PEE'","")))</f>
        <v/>
      </c>
      <c r="N379" s="82" t="str">
        <f>IF(AND(E379&lt;&gt;'Investissement PER'!AB382,Synthèse!I379&lt;&gt;'Investissement PER'!AC382),"Les montants répartis ne correspondent pas aux montants de prime de partage de la valeur et d'abondement dans l'onglet 'Investissement PER'",IF(E379&lt;&gt;'Investissement PER'!AB382,"Le montant réparti en prime de partage de la valeur ne correspond pas au montant total de PPV indiqué dans l'onglet 'Investissement PER'",IF(I379&lt;&gt;'Investissement PER'!AC382,"Le montant réparti ne correspond pas au montant total d'abondement indiqué dans l'onglet 'Investissement PER’","")))</f>
        <v/>
      </c>
    </row>
    <row r="380" spans="1:14" x14ac:dyDescent="0.25">
      <c r="A380" s="56">
        <f>'Investissement PEE'!D383</f>
        <v>0</v>
      </c>
      <c r="B380" s="29">
        <f>'Investissement PEE'!F383</f>
        <v>0</v>
      </c>
      <c r="C380" s="46">
        <f>'Investissement PEE'!H383</f>
        <v>0</v>
      </c>
      <c r="D380" s="54">
        <f>SUM('Investissement PEE'!AF383+'Investissement PEE'!AI383+'Investissement PEE'!AL383+'Investissement PEE'!AO383+'Investissement PEE'!AR383+'Investissement PEE'!AU383+'Investissement PEE'!AX383+'Investissement PEE'!BA383+'Investissement PEE'!BD383+'Investissement PEE'!BG383+'Investissement PEE'!BJ383+'Investissement PEE'!BM383)</f>
        <v>0</v>
      </c>
      <c r="E380" s="47">
        <f>SUM('Investissement PER'!AI383+'Investissement PER'!AL383+'Investissement PER'!AO383+'Investissement PER'!AR384+'Investissement PER'!AU383+'Investissement PER'!AX383+'Investissement PER'!BA383+'Investissement PER'!BD383+'Investissement PER'!BG383+'Investissement PER'!BJ383+'Investissement PER'!BM383+'Investissement PER'!BP383+'Investissement PER'!AF383)</f>
        <v>0</v>
      </c>
      <c r="F380" s="169">
        <f t="shared" si="18"/>
        <v>0</v>
      </c>
      <c r="H380" s="45">
        <f>'Investissement PEE'!AG383+'Investissement PEE'!AJ383+'Investissement PEE'!AM383+'Investissement PEE'!AP383+'Investissement PEE'!AS383+'Investissement PEE'!AV383+'Investissement PEE'!AY383+'Investissement PEE'!BB383+'Investissement PEE'!BE383+'Investissement PEE'!BH383+'Investissement PEE'!BK383+'Investissement PEE'!BN383</f>
        <v>0</v>
      </c>
      <c r="I380" s="48">
        <f>'Investissement PER'!BE383+'Investissement PER'!BB383+'Investissement PER'!AY383+'Investissement PER'!AV383+'Investissement PER'!AS384+'Investissement PER'!AP383+'Investissement PER'!AM383+'Investissement PER'!AJ383+'Investissement PER'!BH383+'Investissement PER'!BK383+'Investissement PER'!BN383+'Investissement PER'!BQ383+'Investissement PER'!AG383</f>
        <v>0</v>
      </c>
      <c r="J380" s="170">
        <f t="shared" si="19"/>
        <v>0</v>
      </c>
      <c r="L380" s="168">
        <f t="shared" si="20"/>
        <v>0</v>
      </c>
      <c r="M380" s="55" t="str">
        <f>IF(AND(D380&lt;&gt;'Investissement PEE'!AB383,Synthèse!H380&lt;&gt;'Investissement PEE'!AC383),"Les montants répartis ne correspondent pas aux montants de prime de partage de la valeur et d'abondement dans l'onglet 'Investissement PEE'",IF(D380&lt;&gt;'Investissement PEE'!AB383,"Le montant réparti en prime de partage de la valeur ne correspond pas au montant total de PPV indiqué dans l'onglet 'Investissement PEE'",IF(H380&lt;&gt;'Investissement PEE'!AC383,"Le montant réparti ne correspond pas au montant total d'abondement indiqué dans l'onglet 'PEE'","")))</f>
        <v/>
      </c>
      <c r="N380" s="82" t="str">
        <f>IF(AND(E380&lt;&gt;'Investissement PER'!AB383,Synthèse!I380&lt;&gt;'Investissement PER'!AC383),"Les montants répartis ne correspondent pas aux montants de prime de partage de la valeur et d'abondement dans l'onglet 'Investissement PER'",IF(E380&lt;&gt;'Investissement PER'!AB383,"Le montant réparti en prime de partage de la valeur ne correspond pas au montant total de PPV indiqué dans l'onglet 'Investissement PER'",IF(I380&lt;&gt;'Investissement PER'!AC383,"Le montant réparti ne correspond pas au montant total d'abondement indiqué dans l'onglet 'Investissement PER’","")))</f>
        <v/>
      </c>
    </row>
    <row r="381" spans="1:14" x14ac:dyDescent="0.25">
      <c r="A381" s="56">
        <f>'Investissement PEE'!D384</f>
        <v>0</v>
      </c>
      <c r="B381" s="29">
        <f>'Investissement PEE'!F384</f>
        <v>0</v>
      </c>
      <c r="C381" s="46">
        <f>'Investissement PEE'!H384</f>
        <v>0</v>
      </c>
      <c r="D381" s="54">
        <f>SUM('Investissement PEE'!AF384+'Investissement PEE'!AI384+'Investissement PEE'!AL384+'Investissement PEE'!AO384+'Investissement PEE'!AR384+'Investissement PEE'!AU384+'Investissement PEE'!AX384+'Investissement PEE'!BA384+'Investissement PEE'!BD384+'Investissement PEE'!BG384+'Investissement PEE'!BJ384+'Investissement PEE'!BM384)</f>
        <v>0</v>
      </c>
      <c r="E381" s="47">
        <f>SUM('Investissement PER'!AI384+'Investissement PER'!AL384+'Investissement PER'!AO384+'Investissement PER'!AR385+'Investissement PER'!AU384+'Investissement PER'!AX384+'Investissement PER'!BA384+'Investissement PER'!BD384+'Investissement PER'!BG384+'Investissement PER'!BJ384+'Investissement PER'!BM384+'Investissement PER'!BP384+'Investissement PER'!AF384)</f>
        <v>0</v>
      </c>
      <c r="F381" s="169">
        <f t="shared" si="18"/>
        <v>0</v>
      </c>
      <c r="H381" s="45">
        <f>'Investissement PEE'!AG384+'Investissement PEE'!AJ384+'Investissement PEE'!AM384+'Investissement PEE'!AP384+'Investissement PEE'!AS384+'Investissement PEE'!AV384+'Investissement PEE'!AY384+'Investissement PEE'!BB384+'Investissement PEE'!BE384+'Investissement PEE'!BH384+'Investissement PEE'!BK384+'Investissement PEE'!BN384</f>
        <v>0</v>
      </c>
      <c r="I381" s="48">
        <f>'Investissement PER'!BE384+'Investissement PER'!BB384+'Investissement PER'!AY384+'Investissement PER'!AV384+'Investissement PER'!AS385+'Investissement PER'!AP384+'Investissement PER'!AM384+'Investissement PER'!AJ384+'Investissement PER'!BH384+'Investissement PER'!BK384+'Investissement PER'!BN384+'Investissement PER'!BQ384+'Investissement PER'!AG384</f>
        <v>0</v>
      </c>
      <c r="J381" s="170">
        <f t="shared" si="19"/>
        <v>0</v>
      </c>
      <c r="L381" s="168">
        <f t="shared" si="20"/>
        <v>0</v>
      </c>
      <c r="M381" s="55" t="str">
        <f>IF(AND(D381&lt;&gt;'Investissement PEE'!AB384,Synthèse!H381&lt;&gt;'Investissement PEE'!AC384),"Les montants répartis ne correspondent pas aux montants de prime de partage de la valeur et d'abondement dans l'onglet 'Investissement PEE'",IF(D381&lt;&gt;'Investissement PEE'!AB384,"Le montant réparti en prime de partage de la valeur ne correspond pas au montant total de PPV indiqué dans l'onglet 'Investissement PEE'",IF(H381&lt;&gt;'Investissement PEE'!AC384,"Le montant réparti ne correspond pas au montant total d'abondement indiqué dans l'onglet 'PEE'","")))</f>
        <v/>
      </c>
      <c r="N381" s="82" t="str">
        <f>IF(AND(E381&lt;&gt;'Investissement PER'!AB384,Synthèse!I381&lt;&gt;'Investissement PER'!AC384),"Les montants répartis ne correspondent pas aux montants de prime de partage de la valeur et d'abondement dans l'onglet 'Investissement PER'",IF(E381&lt;&gt;'Investissement PER'!AB384,"Le montant réparti en prime de partage de la valeur ne correspond pas au montant total de PPV indiqué dans l'onglet 'Investissement PER'",IF(I381&lt;&gt;'Investissement PER'!AC384,"Le montant réparti ne correspond pas au montant total d'abondement indiqué dans l'onglet 'Investissement PER’","")))</f>
        <v/>
      </c>
    </row>
    <row r="382" spans="1:14" x14ac:dyDescent="0.25">
      <c r="A382" s="56">
        <f>'Investissement PEE'!D385</f>
        <v>0</v>
      </c>
      <c r="B382" s="29">
        <f>'Investissement PEE'!F385</f>
        <v>0</v>
      </c>
      <c r="C382" s="46">
        <f>'Investissement PEE'!H385</f>
        <v>0</v>
      </c>
      <c r="D382" s="54">
        <f>SUM('Investissement PEE'!AF385+'Investissement PEE'!AI385+'Investissement PEE'!AL385+'Investissement PEE'!AO385+'Investissement PEE'!AR385+'Investissement PEE'!AU385+'Investissement PEE'!AX385+'Investissement PEE'!BA385+'Investissement PEE'!BD385+'Investissement PEE'!BG385+'Investissement PEE'!BJ385+'Investissement PEE'!BM385)</f>
        <v>0</v>
      </c>
      <c r="E382" s="47">
        <f>SUM('Investissement PER'!AI385+'Investissement PER'!AL385+'Investissement PER'!AO385+'Investissement PER'!AR386+'Investissement PER'!AU385+'Investissement PER'!AX385+'Investissement PER'!BA385+'Investissement PER'!BD385+'Investissement PER'!BG385+'Investissement PER'!BJ385+'Investissement PER'!BM385+'Investissement PER'!BP385+'Investissement PER'!AF385)</f>
        <v>0</v>
      </c>
      <c r="F382" s="169">
        <f t="shared" si="18"/>
        <v>0</v>
      </c>
      <c r="H382" s="45">
        <f>'Investissement PEE'!AG385+'Investissement PEE'!AJ385+'Investissement PEE'!AM385+'Investissement PEE'!AP385+'Investissement PEE'!AS385+'Investissement PEE'!AV385+'Investissement PEE'!AY385+'Investissement PEE'!BB385+'Investissement PEE'!BE385+'Investissement PEE'!BH385+'Investissement PEE'!BK385+'Investissement PEE'!BN385</f>
        <v>0</v>
      </c>
      <c r="I382" s="48">
        <f>'Investissement PER'!BE385+'Investissement PER'!BB385+'Investissement PER'!AY385+'Investissement PER'!AV385+'Investissement PER'!AS386+'Investissement PER'!AP385+'Investissement PER'!AM385+'Investissement PER'!AJ385+'Investissement PER'!BH385+'Investissement PER'!BK385+'Investissement PER'!BN385+'Investissement PER'!BQ385+'Investissement PER'!AG385</f>
        <v>0</v>
      </c>
      <c r="J382" s="170">
        <f t="shared" si="19"/>
        <v>0</v>
      </c>
      <c r="L382" s="168">
        <f t="shared" si="20"/>
        <v>0</v>
      </c>
      <c r="M382" s="55" t="str">
        <f>IF(AND(D382&lt;&gt;'Investissement PEE'!AB385,Synthèse!H382&lt;&gt;'Investissement PEE'!AC385),"Les montants répartis ne correspondent pas aux montants de prime de partage de la valeur et d'abondement dans l'onglet 'Investissement PEE'",IF(D382&lt;&gt;'Investissement PEE'!AB385,"Le montant réparti en prime de partage de la valeur ne correspond pas au montant total de PPV indiqué dans l'onglet 'Investissement PEE'",IF(H382&lt;&gt;'Investissement PEE'!AC385,"Le montant réparti ne correspond pas au montant total d'abondement indiqué dans l'onglet 'PEE'","")))</f>
        <v/>
      </c>
      <c r="N382" s="82" t="str">
        <f>IF(AND(E382&lt;&gt;'Investissement PER'!AB385,Synthèse!I382&lt;&gt;'Investissement PER'!AC385),"Les montants répartis ne correspondent pas aux montants de prime de partage de la valeur et d'abondement dans l'onglet 'Investissement PER'",IF(E382&lt;&gt;'Investissement PER'!AB385,"Le montant réparti en prime de partage de la valeur ne correspond pas au montant total de PPV indiqué dans l'onglet 'Investissement PER'",IF(I382&lt;&gt;'Investissement PER'!AC385,"Le montant réparti ne correspond pas au montant total d'abondement indiqué dans l'onglet 'Investissement PER’","")))</f>
        <v/>
      </c>
    </row>
    <row r="383" spans="1:14" x14ac:dyDescent="0.25">
      <c r="A383" s="56">
        <f>'Investissement PEE'!D386</f>
        <v>0</v>
      </c>
      <c r="B383" s="29">
        <f>'Investissement PEE'!F386</f>
        <v>0</v>
      </c>
      <c r="C383" s="46">
        <f>'Investissement PEE'!H386</f>
        <v>0</v>
      </c>
      <c r="D383" s="54">
        <f>SUM('Investissement PEE'!AF386+'Investissement PEE'!AI386+'Investissement PEE'!AL386+'Investissement PEE'!AO386+'Investissement PEE'!AR386+'Investissement PEE'!AU386+'Investissement PEE'!AX386+'Investissement PEE'!BA386+'Investissement PEE'!BD386+'Investissement PEE'!BG386+'Investissement PEE'!BJ386+'Investissement PEE'!BM386)</f>
        <v>0</v>
      </c>
      <c r="E383" s="47">
        <f>SUM('Investissement PER'!AI386+'Investissement PER'!AL386+'Investissement PER'!AO386+'Investissement PER'!AR387+'Investissement PER'!AU386+'Investissement PER'!AX386+'Investissement PER'!BA386+'Investissement PER'!BD386+'Investissement PER'!BG386+'Investissement PER'!BJ386+'Investissement PER'!BM386+'Investissement PER'!BP386+'Investissement PER'!AF386)</f>
        <v>0</v>
      </c>
      <c r="F383" s="169">
        <f t="shared" si="18"/>
        <v>0</v>
      </c>
      <c r="H383" s="45">
        <f>'Investissement PEE'!AG386+'Investissement PEE'!AJ386+'Investissement PEE'!AM386+'Investissement PEE'!AP386+'Investissement PEE'!AS386+'Investissement PEE'!AV386+'Investissement PEE'!AY386+'Investissement PEE'!BB386+'Investissement PEE'!BE386+'Investissement PEE'!BH386+'Investissement PEE'!BK386+'Investissement PEE'!BN386</f>
        <v>0</v>
      </c>
      <c r="I383" s="48">
        <f>'Investissement PER'!BE386+'Investissement PER'!BB386+'Investissement PER'!AY386+'Investissement PER'!AV386+'Investissement PER'!AS387+'Investissement PER'!AP386+'Investissement PER'!AM386+'Investissement PER'!AJ386+'Investissement PER'!BH386+'Investissement PER'!BK386+'Investissement PER'!BN386+'Investissement PER'!BQ386+'Investissement PER'!AG386</f>
        <v>0</v>
      </c>
      <c r="J383" s="170">
        <f t="shared" si="19"/>
        <v>0</v>
      </c>
      <c r="L383" s="168">
        <f t="shared" si="20"/>
        <v>0</v>
      </c>
      <c r="M383" s="55" t="str">
        <f>IF(AND(D383&lt;&gt;'Investissement PEE'!AB386,Synthèse!H383&lt;&gt;'Investissement PEE'!AC386),"Les montants répartis ne correspondent pas aux montants de prime de partage de la valeur et d'abondement dans l'onglet 'Investissement PEE'",IF(D383&lt;&gt;'Investissement PEE'!AB386,"Le montant réparti en prime de partage de la valeur ne correspond pas au montant total de PPV indiqué dans l'onglet 'Investissement PEE'",IF(H383&lt;&gt;'Investissement PEE'!AC386,"Le montant réparti ne correspond pas au montant total d'abondement indiqué dans l'onglet 'PEE'","")))</f>
        <v/>
      </c>
      <c r="N383" s="82" t="str">
        <f>IF(AND(E383&lt;&gt;'Investissement PER'!AB386,Synthèse!I383&lt;&gt;'Investissement PER'!AC386),"Les montants répartis ne correspondent pas aux montants de prime de partage de la valeur et d'abondement dans l'onglet 'Investissement PER'",IF(E383&lt;&gt;'Investissement PER'!AB386,"Le montant réparti en prime de partage de la valeur ne correspond pas au montant total de PPV indiqué dans l'onglet 'Investissement PER'",IF(I383&lt;&gt;'Investissement PER'!AC386,"Le montant réparti ne correspond pas au montant total d'abondement indiqué dans l'onglet 'Investissement PER’","")))</f>
        <v/>
      </c>
    </row>
    <row r="384" spans="1:14" x14ac:dyDescent="0.25">
      <c r="A384" s="56">
        <f>'Investissement PEE'!D387</f>
        <v>0</v>
      </c>
      <c r="B384" s="29">
        <f>'Investissement PEE'!F387</f>
        <v>0</v>
      </c>
      <c r="C384" s="46">
        <f>'Investissement PEE'!H387</f>
        <v>0</v>
      </c>
      <c r="D384" s="54">
        <f>SUM('Investissement PEE'!AF387+'Investissement PEE'!AI387+'Investissement PEE'!AL387+'Investissement PEE'!AO387+'Investissement PEE'!AR387+'Investissement PEE'!AU387+'Investissement PEE'!AX387+'Investissement PEE'!BA387+'Investissement PEE'!BD387+'Investissement PEE'!BG387+'Investissement PEE'!BJ387+'Investissement PEE'!BM387)</f>
        <v>0</v>
      </c>
      <c r="E384" s="47">
        <f>SUM('Investissement PER'!AI387+'Investissement PER'!AL387+'Investissement PER'!AO387+'Investissement PER'!AR388+'Investissement PER'!AU387+'Investissement PER'!AX387+'Investissement PER'!BA387+'Investissement PER'!BD387+'Investissement PER'!BG387+'Investissement PER'!BJ387+'Investissement PER'!BM387+'Investissement PER'!BP387+'Investissement PER'!AF387)</f>
        <v>0</v>
      </c>
      <c r="F384" s="169">
        <f t="shared" si="18"/>
        <v>0</v>
      </c>
      <c r="H384" s="45">
        <f>'Investissement PEE'!AG387+'Investissement PEE'!AJ387+'Investissement PEE'!AM387+'Investissement PEE'!AP387+'Investissement PEE'!AS387+'Investissement PEE'!AV387+'Investissement PEE'!AY387+'Investissement PEE'!BB387+'Investissement PEE'!BE387+'Investissement PEE'!BH387+'Investissement PEE'!BK387+'Investissement PEE'!BN387</f>
        <v>0</v>
      </c>
      <c r="I384" s="48">
        <f>'Investissement PER'!BE387+'Investissement PER'!BB387+'Investissement PER'!AY387+'Investissement PER'!AV387+'Investissement PER'!AS388+'Investissement PER'!AP387+'Investissement PER'!AM387+'Investissement PER'!AJ387+'Investissement PER'!BH387+'Investissement PER'!BK387+'Investissement PER'!BN387+'Investissement PER'!BQ387+'Investissement PER'!AG387</f>
        <v>0</v>
      </c>
      <c r="J384" s="170">
        <f t="shared" si="19"/>
        <v>0</v>
      </c>
      <c r="L384" s="168">
        <f t="shared" si="20"/>
        <v>0</v>
      </c>
      <c r="M384" s="55" t="str">
        <f>IF(AND(D384&lt;&gt;'Investissement PEE'!AB387,Synthèse!H384&lt;&gt;'Investissement PEE'!AC387),"Les montants répartis ne correspondent pas aux montants de prime de partage de la valeur et d'abondement dans l'onglet 'Investissement PEE'",IF(D384&lt;&gt;'Investissement PEE'!AB387,"Le montant réparti en prime de partage de la valeur ne correspond pas au montant total de PPV indiqué dans l'onglet 'Investissement PEE'",IF(H384&lt;&gt;'Investissement PEE'!AC387,"Le montant réparti ne correspond pas au montant total d'abondement indiqué dans l'onglet 'PEE'","")))</f>
        <v/>
      </c>
      <c r="N384" s="82" t="str">
        <f>IF(AND(E384&lt;&gt;'Investissement PER'!AB387,Synthèse!I384&lt;&gt;'Investissement PER'!AC387),"Les montants répartis ne correspondent pas aux montants de prime de partage de la valeur et d'abondement dans l'onglet 'Investissement PER'",IF(E384&lt;&gt;'Investissement PER'!AB387,"Le montant réparti en prime de partage de la valeur ne correspond pas au montant total de PPV indiqué dans l'onglet 'Investissement PER'",IF(I384&lt;&gt;'Investissement PER'!AC387,"Le montant réparti ne correspond pas au montant total d'abondement indiqué dans l'onglet 'Investissement PER’","")))</f>
        <v/>
      </c>
    </row>
    <row r="385" spans="1:14" x14ac:dyDescent="0.25">
      <c r="A385" s="56">
        <f>'Investissement PEE'!D388</f>
        <v>0</v>
      </c>
      <c r="B385" s="29">
        <f>'Investissement PEE'!F388</f>
        <v>0</v>
      </c>
      <c r="C385" s="46">
        <f>'Investissement PEE'!H388</f>
        <v>0</v>
      </c>
      <c r="D385" s="54">
        <f>SUM('Investissement PEE'!AF388+'Investissement PEE'!AI388+'Investissement PEE'!AL388+'Investissement PEE'!AO388+'Investissement PEE'!AR388+'Investissement PEE'!AU388+'Investissement PEE'!AX388+'Investissement PEE'!BA388+'Investissement PEE'!BD388+'Investissement PEE'!BG388+'Investissement PEE'!BJ388+'Investissement PEE'!BM388)</f>
        <v>0</v>
      </c>
      <c r="E385" s="47">
        <f>SUM('Investissement PER'!AI388+'Investissement PER'!AL388+'Investissement PER'!AO388+'Investissement PER'!AR389+'Investissement PER'!AU388+'Investissement PER'!AX388+'Investissement PER'!BA388+'Investissement PER'!BD388+'Investissement PER'!BG388+'Investissement PER'!BJ388+'Investissement PER'!BM388+'Investissement PER'!BP388+'Investissement PER'!AF388)</f>
        <v>0</v>
      </c>
      <c r="F385" s="169">
        <f t="shared" si="18"/>
        <v>0</v>
      </c>
      <c r="H385" s="45">
        <f>'Investissement PEE'!AG388+'Investissement PEE'!AJ388+'Investissement PEE'!AM388+'Investissement PEE'!AP388+'Investissement PEE'!AS388+'Investissement PEE'!AV388+'Investissement PEE'!AY388+'Investissement PEE'!BB388+'Investissement PEE'!BE388+'Investissement PEE'!BH388+'Investissement PEE'!BK388+'Investissement PEE'!BN388</f>
        <v>0</v>
      </c>
      <c r="I385" s="48">
        <f>'Investissement PER'!BE388+'Investissement PER'!BB388+'Investissement PER'!AY388+'Investissement PER'!AV388+'Investissement PER'!AS389+'Investissement PER'!AP388+'Investissement PER'!AM388+'Investissement PER'!AJ388+'Investissement PER'!BH388+'Investissement PER'!BK388+'Investissement PER'!BN388+'Investissement PER'!BQ388+'Investissement PER'!AG388</f>
        <v>0</v>
      </c>
      <c r="J385" s="170">
        <f t="shared" si="19"/>
        <v>0</v>
      </c>
      <c r="L385" s="168">
        <f t="shared" si="20"/>
        <v>0</v>
      </c>
      <c r="M385" s="55" t="str">
        <f>IF(AND(D385&lt;&gt;'Investissement PEE'!AB388,Synthèse!H385&lt;&gt;'Investissement PEE'!AC388),"Les montants répartis ne correspondent pas aux montants de prime de partage de la valeur et d'abondement dans l'onglet 'Investissement PEE'",IF(D385&lt;&gt;'Investissement PEE'!AB388,"Le montant réparti en prime de partage de la valeur ne correspond pas au montant total de PPV indiqué dans l'onglet 'Investissement PEE'",IF(H385&lt;&gt;'Investissement PEE'!AC388,"Le montant réparti ne correspond pas au montant total d'abondement indiqué dans l'onglet 'PEE'","")))</f>
        <v/>
      </c>
      <c r="N385" s="82" t="str">
        <f>IF(AND(E385&lt;&gt;'Investissement PER'!AB388,Synthèse!I385&lt;&gt;'Investissement PER'!AC388),"Les montants répartis ne correspondent pas aux montants de prime de partage de la valeur et d'abondement dans l'onglet 'Investissement PER'",IF(E385&lt;&gt;'Investissement PER'!AB388,"Le montant réparti en prime de partage de la valeur ne correspond pas au montant total de PPV indiqué dans l'onglet 'Investissement PER'",IF(I385&lt;&gt;'Investissement PER'!AC388,"Le montant réparti ne correspond pas au montant total d'abondement indiqué dans l'onglet 'Investissement PER’","")))</f>
        <v/>
      </c>
    </row>
    <row r="386" spans="1:14" x14ac:dyDescent="0.25">
      <c r="A386" s="56">
        <f>'Investissement PEE'!D389</f>
        <v>0</v>
      </c>
      <c r="B386" s="29">
        <f>'Investissement PEE'!F389</f>
        <v>0</v>
      </c>
      <c r="C386" s="46">
        <f>'Investissement PEE'!H389</f>
        <v>0</v>
      </c>
      <c r="D386" s="54">
        <f>SUM('Investissement PEE'!AF389+'Investissement PEE'!AI389+'Investissement PEE'!AL389+'Investissement PEE'!AO389+'Investissement PEE'!AR389+'Investissement PEE'!AU389+'Investissement PEE'!AX389+'Investissement PEE'!BA389+'Investissement PEE'!BD389+'Investissement PEE'!BG389+'Investissement PEE'!BJ389+'Investissement PEE'!BM389)</f>
        <v>0</v>
      </c>
      <c r="E386" s="47">
        <f>SUM('Investissement PER'!AI389+'Investissement PER'!AL389+'Investissement PER'!AO389+'Investissement PER'!AR390+'Investissement PER'!AU389+'Investissement PER'!AX389+'Investissement PER'!BA389+'Investissement PER'!BD389+'Investissement PER'!BG389+'Investissement PER'!BJ389+'Investissement PER'!BM389+'Investissement PER'!BP389+'Investissement PER'!AF389)</f>
        <v>0</v>
      </c>
      <c r="F386" s="169">
        <f t="shared" si="18"/>
        <v>0</v>
      </c>
      <c r="H386" s="45">
        <f>'Investissement PEE'!AG389+'Investissement PEE'!AJ389+'Investissement PEE'!AM389+'Investissement PEE'!AP389+'Investissement PEE'!AS389+'Investissement PEE'!AV389+'Investissement PEE'!AY389+'Investissement PEE'!BB389+'Investissement PEE'!BE389+'Investissement PEE'!BH389+'Investissement PEE'!BK389+'Investissement PEE'!BN389</f>
        <v>0</v>
      </c>
      <c r="I386" s="48">
        <f>'Investissement PER'!BE389+'Investissement PER'!BB389+'Investissement PER'!AY389+'Investissement PER'!AV389+'Investissement PER'!AS390+'Investissement PER'!AP389+'Investissement PER'!AM389+'Investissement PER'!AJ389+'Investissement PER'!BH389+'Investissement PER'!BK389+'Investissement PER'!BN389+'Investissement PER'!BQ389+'Investissement PER'!AG389</f>
        <v>0</v>
      </c>
      <c r="J386" s="170">
        <f t="shared" si="19"/>
        <v>0</v>
      </c>
      <c r="L386" s="168">
        <f t="shared" si="20"/>
        <v>0</v>
      </c>
      <c r="M386" s="55" t="str">
        <f>IF(AND(D386&lt;&gt;'Investissement PEE'!AB389,Synthèse!H386&lt;&gt;'Investissement PEE'!AC389),"Les montants répartis ne correspondent pas aux montants de prime de partage de la valeur et d'abondement dans l'onglet 'Investissement PEE'",IF(D386&lt;&gt;'Investissement PEE'!AB389,"Le montant réparti en prime de partage de la valeur ne correspond pas au montant total de PPV indiqué dans l'onglet 'Investissement PEE'",IF(H386&lt;&gt;'Investissement PEE'!AC389,"Le montant réparti ne correspond pas au montant total d'abondement indiqué dans l'onglet 'PEE'","")))</f>
        <v/>
      </c>
      <c r="N386" s="82" t="str">
        <f>IF(AND(E386&lt;&gt;'Investissement PER'!AB389,Synthèse!I386&lt;&gt;'Investissement PER'!AC389),"Les montants répartis ne correspondent pas aux montants de prime de partage de la valeur et d'abondement dans l'onglet 'Investissement PER'",IF(E386&lt;&gt;'Investissement PER'!AB389,"Le montant réparti en prime de partage de la valeur ne correspond pas au montant total de PPV indiqué dans l'onglet 'Investissement PER'",IF(I386&lt;&gt;'Investissement PER'!AC389,"Le montant réparti ne correspond pas au montant total d'abondement indiqué dans l'onglet 'Investissement PER’","")))</f>
        <v/>
      </c>
    </row>
    <row r="387" spans="1:14" x14ac:dyDescent="0.25">
      <c r="A387" s="56">
        <f>'Investissement PEE'!D390</f>
        <v>0</v>
      </c>
      <c r="B387" s="29">
        <f>'Investissement PEE'!F390</f>
        <v>0</v>
      </c>
      <c r="C387" s="46">
        <f>'Investissement PEE'!H390</f>
        <v>0</v>
      </c>
      <c r="D387" s="54">
        <f>SUM('Investissement PEE'!AF390+'Investissement PEE'!AI390+'Investissement PEE'!AL390+'Investissement PEE'!AO390+'Investissement PEE'!AR390+'Investissement PEE'!AU390+'Investissement PEE'!AX390+'Investissement PEE'!BA390+'Investissement PEE'!BD390+'Investissement PEE'!BG390+'Investissement PEE'!BJ390+'Investissement PEE'!BM390)</f>
        <v>0</v>
      </c>
      <c r="E387" s="47">
        <f>SUM('Investissement PER'!AI390+'Investissement PER'!AL390+'Investissement PER'!AO390+'Investissement PER'!AR391+'Investissement PER'!AU390+'Investissement PER'!AX390+'Investissement PER'!BA390+'Investissement PER'!BD390+'Investissement PER'!BG390+'Investissement PER'!BJ390+'Investissement PER'!BM390+'Investissement PER'!BP390+'Investissement PER'!AF390)</f>
        <v>0</v>
      </c>
      <c r="F387" s="169">
        <f t="shared" si="18"/>
        <v>0</v>
      </c>
      <c r="H387" s="45">
        <f>'Investissement PEE'!AG390+'Investissement PEE'!AJ390+'Investissement PEE'!AM390+'Investissement PEE'!AP390+'Investissement PEE'!AS390+'Investissement PEE'!AV390+'Investissement PEE'!AY390+'Investissement PEE'!BB390+'Investissement PEE'!BE390+'Investissement PEE'!BH390+'Investissement PEE'!BK390+'Investissement PEE'!BN390</f>
        <v>0</v>
      </c>
      <c r="I387" s="48">
        <f>'Investissement PER'!BE390+'Investissement PER'!BB390+'Investissement PER'!AY390+'Investissement PER'!AV390+'Investissement PER'!AS391+'Investissement PER'!AP390+'Investissement PER'!AM390+'Investissement PER'!AJ390+'Investissement PER'!BH390+'Investissement PER'!BK390+'Investissement PER'!BN390+'Investissement PER'!BQ390+'Investissement PER'!AG390</f>
        <v>0</v>
      </c>
      <c r="J387" s="170">
        <f t="shared" si="19"/>
        <v>0</v>
      </c>
      <c r="L387" s="168">
        <f t="shared" si="20"/>
        <v>0</v>
      </c>
      <c r="M387" s="55" t="str">
        <f>IF(AND(D387&lt;&gt;'Investissement PEE'!AB390,Synthèse!H387&lt;&gt;'Investissement PEE'!AC390),"Les montants répartis ne correspondent pas aux montants de prime de partage de la valeur et d'abondement dans l'onglet 'Investissement PEE'",IF(D387&lt;&gt;'Investissement PEE'!AB390,"Le montant réparti en prime de partage de la valeur ne correspond pas au montant total de PPV indiqué dans l'onglet 'Investissement PEE'",IF(H387&lt;&gt;'Investissement PEE'!AC390,"Le montant réparti ne correspond pas au montant total d'abondement indiqué dans l'onglet 'PEE'","")))</f>
        <v/>
      </c>
      <c r="N387" s="82" t="str">
        <f>IF(AND(E387&lt;&gt;'Investissement PER'!AB390,Synthèse!I387&lt;&gt;'Investissement PER'!AC390),"Les montants répartis ne correspondent pas aux montants de prime de partage de la valeur et d'abondement dans l'onglet 'Investissement PER'",IF(E387&lt;&gt;'Investissement PER'!AB390,"Le montant réparti en prime de partage de la valeur ne correspond pas au montant total de PPV indiqué dans l'onglet 'Investissement PER'",IF(I387&lt;&gt;'Investissement PER'!AC390,"Le montant réparti ne correspond pas au montant total d'abondement indiqué dans l'onglet 'Investissement PER’","")))</f>
        <v/>
      </c>
    </row>
    <row r="388" spans="1:14" x14ac:dyDescent="0.25">
      <c r="A388" s="56">
        <f>'Investissement PEE'!D391</f>
        <v>0</v>
      </c>
      <c r="B388" s="29">
        <f>'Investissement PEE'!F391</f>
        <v>0</v>
      </c>
      <c r="C388" s="46">
        <f>'Investissement PEE'!H391</f>
        <v>0</v>
      </c>
      <c r="D388" s="54">
        <f>SUM('Investissement PEE'!AF391+'Investissement PEE'!AI391+'Investissement PEE'!AL391+'Investissement PEE'!AO391+'Investissement PEE'!AR391+'Investissement PEE'!AU391+'Investissement PEE'!AX391+'Investissement PEE'!BA391+'Investissement PEE'!BD391+'Investissement PEE'!BG391+'Investissement PEE'!BJ391+'Investissement PEE'!BM391)</f>
        <v>0</v>
      </c>
      <c r="E388" s="47">
        <f>SUM('Investissement PER'!AI391+'Investissement PER'!AL391+'Investissement PER'!AO391+'Investissement PER'!AR392+'Investissement PER'!AU391+'Investissement PER'!AX391+'Investissement PER'!BA391+'Investissement PER'!BD391+'Investissement PER'!BG391+'Investissement PER'!BJ391+'Investissement PER'!BM391+'Investissement PER'!BP391+'Investissement PER'!AF391)</f>
        <v>0</v>
      </c>
      <c r="F388" s="169">
        <f t="shared" si="18"/>
        <v>0</v>
      </c>
      <c r="H388" s="45">
        <f>'Investissement PEE'!AG391+'Investissement PEE'!AJ391+'Investissement PEE'!AM391+'Investissement PEE'!AP391+'Investissement PEE'!AS391+'Investissement PEE'!AV391+'Investissement PEE'!AY391+'Investissement PEE'!BB391+'Investissement PEE'!BE391+'Investissement PEE'!BH391+'Investissement PEE'!BK391+'Investissement PEE'!BN391</f>
        <v>0</v>
      </c>
      <c r="I388" s="48">
        <f>'Investissement PER'!BE391+'Investissement PER'!BB391+'Investissement PER'!AY391+'Investissement PER'!AV391+'Investissement PER'!AS392+'Investissement PER'!AP391+'Investissement PER'!AM391+'Investissement PER'!AJ391+'Investissement PER'!BH391+'Investissement PER'!BK391+'Investissement PER'!BN391+'Investissement PER'!BQ391+'Investissement PER'!AG391</f>
        <v>0</v>
      </c>
      <c r="J388" s="170">
        <f t="shared" si="19"/>
        <v>0</v>
      </c>
      <c r="L388" s="168">
        <f t="shared" si="20"/>
        <v>0</v>
      </c>
      <c r="M388" s="55" t="str">
        <f>IF(AND(D388&lt;&gt;'Investissement PEE'!AB391,Synthèse!H388&lt;&gt;'Investissement PEE'!AC391),"Les montants répartis ne correspondent pas aux montants de prime de partage de la valeur et d'abondement dans l'onglet 'Investissement PEE'",IF(D388&lt;&gt;'Investissement PEE'!AB391,"Le montant réparti en prime de partage de la valeur ne correspond pas au montant total de PPV indiqué dans l'onglet 'Investissement PEE'",IF(H388&lt;&gt;'Investissement PEE'!AC391,"Le montant réparti ne correspond pas au montant total d'abondement indiqué dans l'onglet 'PEE'","")))</f>
        <v/>
      </c>
      <c r="N388" s="82" t="str">
        <f>IF(AND(E388&lt;&gt;'Investissement PER'!AB391,Synthèse!I388&lt;&gt;'Investissement PER'!AC391),"Les montants répartis ne correspondent pas aux montants de prime de partage de la valeur et d'abondement dans l'onglet 'Investissement PER'",IF(E388&lt;&gt;'Investissement PER'!AB391,"Le montant réparti en prime de partage de la valeur ne correspond pas au montant total de PPV indiqué dans l'onglet 'Investissement PER'",IF(I388&lt;&gt;'Investissement PER'!AC391,"Le montant réparti ne correspond pas au montant total d'abondement indiqué dans l'onglet 'Investissement PER’","")))</f>
        <v/>
      </c>
    </row>
    <row r="389" spans="1:14" x14ac:dyDescent="0.25">
      <c r="A389" s="56">
        <f>'Investissement PEE'!D392</f>
        <v>0</v>
      </c>
      <c r="B389" s="29">
        <f>'Investissement PEE'!F392</f>
        <v>0</v>
      </c>
      <c r="C389" s="46">
        <f>'Investissement PEE'!H392</f>
        <v>0</v>
      </c>
      <c r="D389" s="54">
        <f>SUM('Investissement PEE'!AF392+'Investissement PEE'!AI392+'Investissement PEE'!AL392+'Investissement PEE'!AO392+'Investissement PEE'!AR392+'Investissement PEE'!AU392+'Investissement PEE'!AX392+'Investissement PEE'!BA392+'Investissement PEE'!BD392+'Investissement PEE'!BG392+'Investissement PEE'!BJ392+'Investissement PEE'!BM392)</f>
        <v>0</v>
      </c>
      <c r="E389" s="47">
        <f>SUM('Investissement PER'!AI392+'Investissement PER'!AL392+'Investissement PER'!AO392+'Investissement PER'!AR393+'Investissement PER'!AU392+'Investissement PER'!AX392+'Investissement PER'!BA392+'Investissement PER'!BD392+'Investissement PER'!BG392+'Investissement PER'!BJ392+'Investissement PER'!BM392+'Investissement PER'!BP392+'Investissement PER'!AF392)</f>
        <v>0</v>
      </c>
      <c r="F389" s="169">
        <f t="shared" si="18"/>
        <v>0</v>
      </c>
      <c r="H389" s="45">
        <f>'Investissement PEE'!AG392+'Investissement PEE'!AJ392+'Investissement PEE'!AM392+'Investissement PEE'!AP392+'Investissement PEE'!AS392+'Investissement PEE'!AV392+'Investissement PEE'!AY392+'Investissement PEE'!BB392+'Investissement PEE'!BE392+'Investissement PEE'!BH392+'Investissement PEE'!BK392+'Investissement PEE'!BN392</f>
        <v>0</v>
      </c>
      <c r="I389" s="48">
        <f>'Investissement PER'!BE392+'Investissement PER'!BB392+'Investissement PER'!AY392+'Investissement PER'!AV392+'Investissement PER'!AS393+'Investissement PER'!AP392+'Investissement PER'!AM392+'Investissement PER'!AJ392+'Investissement PER'!BH392+'Investissement PER'!BK392+'Investissement PER'!BN392+'Investissement PER'!BQ392+'Investissement PER'!AG392</f>
        <v>0</v>
      </c>
      <c r="J389" s="170">
        <f t="shared" si="19"/>
        <v>0</v>
      </c>
      <c r="L389" s="168">
        <f t="shared" si="20"/>
        <v>0</v>
      </c>
      <c r="M389" s="55" t="str">
        <f>IF(AND(D389&lt;&gt;'Investissement PEE'!AB392,Synthèse!H389&lt;&gt;'Investissement PEE'!AC392),"Les montants répartis ne correspondent pas aux montants de prime de partage de la valeur et d'abondement dans l'onglet 'Investissement PEE'",IF(D389&lt;&gt;'Investissement PEE'!AB392,"Le montant réparti en prime de partage de la valeur ne correspond pas au montant total de PPV indiqué dans l'onglet 'Investissement PEE'",IF(H389&lt;&gt;'Investissement PEE'!AC392,"Le montant réparti ne correspond pas au montant total d'abondement indiqué dans l'onglet 'PEE'","")))</f>
        <v/>
      </c>
      <c r="N389" s="82" t="str">
        <f>IF(AND(E389&lt;&gt;'Investissement PER'!AB392,Synthèse!I389&lt;&gt;'Investissement PER'!AC392),"Les montants répartis ne correspondent pas aux montants de prime de partage de la valeur et d'abondement dans l'onglet 'Investissement PER'",IF(E389&lt;&gt;'Investissement PER'!AB392,"Le montant réparti en prime de partage de la valeur ne correspond pas au montant total de PPV indiqué dans l'onglet 'Investissement PER'",IF(I389&lt;&gt;'Investissement PER'!AC392,"Le montant réparti ne correspond pas au montant total d'abondement indiqué dans l'onglet 'Investissement PER’","")))</f>
        <v/>
      </c>
    </row>
    <row r="390" spans="1:14" x14ac:dyDescent="0.25">
      <c r="A390" s="56">
        <f>'Investissement PEE'!D393</f>
        <v>0</v>
      </c>
      <c r="B390" s="29">
        <f>'Investissement PEE'!F393</f>
        <v>0</v>
      </c>
      <c r="C390" s="46">
        <f>'Investissement PEE'!H393</f>
        <v>0</v>
      </c>
      <c r="D390" s="54">
        <f>SUM('Investissement PEE'!AF393+'Investissement PEE'!AI393+'Investissement PEE'!AL393+'Investissement PEE'!AO393+'Investissement PEE'!AR393+'Investissement PEE'!AU393+'Investissement PEE'!AX393+'Investissement PEE'!BA393+'Investissement PEE'!BD393+'Investissement PEE'!BG393+'Investissement PEE'!BJ393+'Investissement PEE'!BM393)</f>
        <v>0</v>
      </c>
      <c r="E390" s="47">
        <f>SUM('Investissement PER'!AI393+'Investissement PER'!AL393+'Investissement PER'!AO393+'Investissement PER'!AR394+'Investissement PER'!AU393+'Investissement PER'!AX393+'Investissement PER'!BA393+'Investissement PER'!BD393+'Investissement PER'!BG393+'Investissement PER'!BJ393+'Investissement PER'!BM393+'Investissement PER'!BP393+'Investissement PER'!AF393)</f>
        <v>0</v>
      </c>
      <c r="F390" s="169">
        <f t="shared" si="18"/>
        <v>0</v>
      </c>
      <c r="H390" s="45">
        <f>'Investissement PEE'!AG393+'Investissement PEE'!AJ393+'Investissement PEE'!AM393+'Investissement PEE'!AP393+'Investissement PEE'!AS393+'Investissement PEE'!AV393+'Investissement PEE'!AY393+'Investissement PEE'!BB393+'Investissement PEE'!BE393+'Investissement PEE'!BH393+'Investissement PEE'!BK393+'Investissement PEE'!BN393</f>
        <v>0</v>
      </c>
      <c r="I390" s="48">
        <f>'Investissement PER'!BE393+'Investissement PER'!BB393+'Investissement PER'!AY393+'Investissement PER'!AV393+'Investissement PER'!AS394+'Investissement PER'!AP393+'Investissement PER'!AM393+'Investissement PER'!AJ393+'Investissement PER'!BH393+'Investissement PER'!BK393+'Investissement PER'!BN393+'Investissement PER'!BQ393+'Investissement PER'!AG393</f>
        <v>0</v>
      </c>
      <c r="J390" s="170">
        <f t="shared" si="19"/>
        <v>0</v>
      </c>
      <c r="L390" s="168">
        <f t="shared" si="20"/>
        <v>0</v>
      </c>
      <c r="M390" s="55" t="str">
        <f>IF(AND(D390&lt;&gt;'Investissement PEE'!AB393,Synthèse!H390&lt;&gt;'Investissement PEE'!AC393),"Les montants répartis ne correspondent pas aux montants de prime de partage de la valeur et d'abondement dans l'onglet 'Investissement PEE'",IF(D390&lt;&gt;'Investissement PEE'!AB393,"Le montant réparti en prime de partage de la valeur ne correspond pas au montant total de PPV indiqué dans l'onglet 'Investissement PEE'",IF(H390&lt;&gt;'Investissement PEE'!AC393,"Le montant réparti ne correspond pas au montant total d'abondement indiqué dans l'onglet 'PEE'","")))</f>
        <v/>
      </c>
      <c r="N390" s="82" t="str">
        <f>IF(AND(E390&lt;&gt;'Investissement PER'!AB393,Synthèse!I390&lt;&gt;'Investissement PER'!AC393),"Les montants répartis ne correspondent pas aux montants de prime de partage de la valeur et d'abondement dans l'onglet 'Investissement PER'",IF(E390&lt;&gt;'Investissement PER'!AB393,"Le montant réparti en prime de partage de la valeur ne correspond pas au montant total de PPV indiqué dans l'onglet 'Investissement PER'",IF(I390&lt;&gt;'Investissement PER'!AC393,"Le montant réparti ne correspond pas au montant total d'abondement indiqué dans l'onglet 'Investissement PER’","")))</f>
        <v/>
      </c>
    </row>
    <row r="391" spans="1:14" x14ac:dyDescent="0.25">
      <c r="A391" s="56">
        <f>'Investissement PEE'!D394</f>
        <v>0</v>
      </c>
      <c r="B391" s="29">
        <f>'Investissement PEE'!F394</f>
        <v>0</v>
      </c>
      <c r="C391" s="46">
        <f>'Investissement PEE'!H394</f>
        <v>0</v>
      </c>
      <c r="D391" s="54">
        <f>SUM('Investissement PEE'!AF394+'Investissement PEE'!AI394+'Investissement PEE'!AL394+'Investissement PEE'!AO394+'Investissement PEE'!AR394+'Investissement PEE'!AU394+'Investissement PEE'!AX394+'Investissement PEE'!BA394+'Investissement PEE'!BD394+'Investissement PEE'!BG394+'Investissement PEE'!BJ394+'Investissement PEE'!BM394)</f>
        <v>0</v>
      </c>
      <c r="E391" s="47">
        <f>SUM('Investissement PER'!AI394+'Investissement PER'!AL394+'Investissement PER'!AO394+'Investissement PER'!AR395+'Investissement PER'!AU394+'Investissement PER'!AX394+'Investissement PER'!BA394+'Investissement PER'!BD394+'Investissement PER'!BG394+'Investissement PER'!BJ394+'Investissement PER'!BM394+'Investissement PER'!BP394+'Investissement PER'!AF394)</f>
        <v>0</v>
      </c>
      <c r="F391" s="169">
        <f t="shared" si="18"/>
        <v>0</v>
      </c>
      <c r="H391" s="45">
        <f>'Investissement PEE'!AG394+'Investissement PEE'!AJ394+'Investissement PEE'!AM394+'Investissement PEE'!AP394+'Investissement PEE'!AS394+'Investissement PEE'!AV394+'Investissement PEE'!AY394+'Investissement PEE'!BB394+'Investissement PEE'!BE394+'Investissement PEE'!BH394+'Investissement PEE'!BK394+'Investissement PEE'!BN394</f>
        <v>0</v>
      </c>
      <c r="I391" s="48">
        <f>'Investissement PER'!BE394+'Investissement PER'!BB394+'Investissement PER'!AY394+'Investissement PER'!AV394+'Investissement PER'!AS395+'Investissement PER'!AP394+'Investissement PER'!AM394+'Investissement PER'!AJ394+'Investissement PER'!BH394+'Investissement PER'!BK394+'Investissement PER'!BN394+'Investissement PER'!BQ394+'Investissement PER'!AG394</f>
        <v>0</v>
      </c>
      <c r="J391" s="170">
        <f t="shared" si="19"/>
        <v>0</v>
      </c>
      <c r="L391" s="168">
        <f t="shared" si="20"/>
        <v>0</v>
      </c>
      <c r="M391" s="55" t="str">
        <f>IF(AND(D391&lt;&gt;'Investissement PEE'!AB394,Synthèse!H391&lt;&gt;'Investissement PEE'!AC394),"Les montants répartis ne correspondent pas aux montants de prime de partage de la valeur et d'abondement dans l'onglet 'Investissement PEE'",IF(D391&lt;&gt;'Investissement PEE'!AB394,"Le montant réparti en prime de partage de la valeur ne correspond pas au montant total de PPV indiqué dans l'onglet 'Investissement PEE'",IF(H391&lt;&gt;'Investissement PEE'!AC394,"Le montant réparti ne correspond pas au montant total d'abondement indiqué dans l'onglet 'PEE'","")))</f>
        <v/>
      </c>
      <c r="N391" s="82" t="str">
        <f>IF(AND(E391&lt;&gt;'Investissement PER'!AB394,Synthèse!I391&lt;&gt;'Investissement PER'!AC394),"Les montants répartis ne correspondent pas aux montants de prime de partage de la valeur et d'abondement dans l'onglet 'Investissement PER'",IF(E391&lt;&gt;'Investissement PER'!AB394,"Le montant réparti en prime de partage de la valeur ne correspond pas au montant total de PPV indiqué dans l'onglet 'Investissement PER'",IF(I391&lt;&gt;'Investissement PER'!AC394,"Le montant réparti ne correspond pas au montant total d'abondement indiqué dans l'onglet 'Investissement PER’","")))</f>
        <v/>
      </c>
    </row>
    <row r="392" spans="1:14" x14ac:dyDescent="0.25">
      <c r="A392" s="56">
        <f>'Investissement PEE'!D395</f>
        <v>0</v>
      </c>
      <c r="B392" s="29">
        <f>'Investissement PEE'!F395</f>
        <v>0</v>
      </c>
      <c r="C392" s="46">
        <f>'Investissement PEE'!H395</f>
        <v>0</v>
      </c>
      <c r="D392" s="54">
        <f>SUM('Investissement PEE'!AF395+'Investissement PEE'!AI395+'Investissement PEE'!AL395+'Investissement PEE'!AO395+'Investissement PEE'!AR395+'Investissement PEE'!AU395+'Investissement PEE'!AX395+'Investissement PEE'!BA395+'Investissement PEE'!BD395+'Investissement PEE'!BG395+'Investissement PEE'!BJ395+'Investissement PEE'!BM395)</f>
        <v>0</v>
      </c>
      <c r="E392" s="47">
        <f>SUM('Investissement PER'!AI395+'Investissement PER'!AL395+'Investissement PER'!AO395+'Investissement PER'!AR396+'Investissement PER'!AU395+'Investissement PER'!AX395+'Investissement PER'!BA395+'Investissement PER'!BD395+'Investissement PER'!BG395+'Investissement PER'!BJ395+'Investissement PER'!BM395+'Investissement PER'!BP395+'Investissement PER'!AF395)</f>
        <v>0</v>
      </c>
      <c r="F392" s="169">
        <f t="shared" si="18"/>
        <v>0</v>
      </c>
      <c r="H392" s="45">
        <f>'Investissement PEE'!AG395+'Investissement PEE'!AJ395+'Investissement PEE'!AM395+'Investissement PEE'!AP395+'Investissement PEE'!AS395+'Investissement PEE'!AV395+'Investissement PEE'!AY395+'Investissement PEE'!BB395+'Investissement PEE'!BE395+'Investissement PEE'!BH395+'Investissement PEE'!BK395+'Investissement PEE'!BN395</f>
        <v>0</v>
      </c>
      <c r="I392" s="48">
        <f>'Investissement PER'!BE395+'Investissement PER'!BB395+'Investissement PER'!AY395+'Investissement PER'!AV395+'Investissement PER'!AS396+'Investissement PER'!AP395+'Investissement PER'!AM395+'Investissement PER'!AJ395+'Investissement PER'!BH395+'Investissement PER'!BK395+'Investissement PER'!BN395+'Investissement PER'!BQ395+'Investissement PER'!AG395</f>
        <v>0</v>
      </c>
      <c r="J392" s="170">
        <f t="shared" si="19"/>
        <v>0</v>
      </c>
      <c r="L392" s="168">
        <f t="shared" si="20"/>
        <v>0</v>
      </c>
      <c r="M392" s="55" t="str">
        <f>IF(AND(D392&lt;&gt;'Investissement PEE'!AB395,Synthèse!H392&lt;&gt;'Investissement PEE'!AC395),"Les montants répartis ne correspondent pas aux montants de prime de partage de la valeur et d'abondement dans l'onglet 'Investissement PEE'",IF(D392&lt;&gt;'Investissement PEE'!AB395,"Le montant réparti en prime de partage de la valeur ne correspond pas au montant total de PPV indiqué dans l'onglet 'Investissement PEE'",IF(H392&lt;&gt;'Investissement PEE'!AC395,"Le montant réparti ne correspond pas au montant total d'abondement indiqué dans l'onglet 'PEE'","")))</f>
        <v/>
      </c>
      <c r="N392" s="82" t="str">
        <f>IF(AND(E392&lt;&gt;'Investissement PER'!AB395,Synthèse!I392&lt;&gt;'Investissement PER'!AC395),"Les montants répartis ne correspondent pas aux montants de prime de partage de la valeur et d'abondement dans l'onglet 'Investissement PER'",IF(E392&lt;&gt;'Investissement PER'!AB395,"Le montant réparti en prime de partage de la valeur ne correspond pas au montant total de PPV indiqué dans l'onglet 'Investissement PER'",IF(I392&lt;&gt;'Investissement PER'!AC395,"Le montant réparti ne correspond pas au montant total d'abondement indiqué dans l'onglet 'Investissement PER’","")))</f>
        <v/>
      </c>
    </row>
    <row r="393" spans="1:14" x14ac:dyDescent="0.25">
      <c r="A393" s="56">
        <f>'Investissement PEE'!D396</f>
        <v>0</v>
      </c>
      <c r="B393" s="29">
        <f>'Investissement PEE'!F396</f>
        <v>0</v>
      </c>
      <c r="C393" s="46">
        <f>'Investissement PEE'!H396</f>
        <v>0</v>
      </c>
      <c r="D393" s="54">
        <f>SUM('Investissement PEE'!AF396+'Investissement PEE'!AI396+'Investissement PEE'!AL396+'Investissement PEE'!AO396+'Investissement PEE'!AR396+'Investissement PEE'!AU396+'Investissement PEE'!AX396+'Investissement PEE'!BA396+'Investissement PEE'!BD396+'Investissement PEE'!BG396+'Investissement PEE'!BJ396+'Investissement PEE'!BM396)</f>
        <v>0</v>
      </c>
      <c r="E393" s="47">
        <f>SUM('Investissement PER'!AI396+'Investissement PER'!AL396+'Investissement PER'!AO396+'Investissement PER'!AR397+'Investissement PER'!AU396+'Investissement PER'!AX396+'Investissement PER'!BA396+'Investissement PER'!BD396+'Investissement PER'!BG396+'Investissement PER'!BJ396+'Investissement PER'!BM396+'Investissement PER'!BP396+'Investissement PER'!AF396)</f>
        <v>0</v>
      </c>
      <c r="F393" s="169">
        <f t="shared" si="18"/>
        <v>0</v>
      </c>
      <c r="H393" s="45">
        <f>'Investissement PEE'!AG396+'Investissement PEE'!AJ396+'Investissement PEE'!AM396+'Investissement PEE'!AP396+'Investissement PEE'!AS396+'Investissement PEE'!AV396+'Investissement PEE'!AY396+'Investissement PEE'!BB396+'Investissement PEE'!BE396+'Investissement PEE'!BH396+'Investissement PEE'!BK396+'Investissement PEE'!BN396</f>
        <v>0</v>
      </c>
      <c r="I393" s="48">
        <f>'Investissement PER'!BE396+'Investissement PER'!BB396+'Investissement PER'!AY396+'Investissement PER'!AV396+'Investissement PER'!AS397+'Investissement PER'!AP396+'Investissement PER'!AM396+'Investissement PER'!AJ396+'Investissement PER'!BH396+'Investissement PER'!BK396+'Investissement PER'!BN396+'Investissement PER'!BQ396+'Investissement PER'!AG396</f>
        <v>0</v>
      </c>
      <c r="J393" s="170">
        <f t="shared" si="19"/>
        <v>0</v>
      </c>
      <c r="L393" s="168">
        <f t="shared" si="20"/>
        <v>0</v>
      </c>
      <c r="M393" s="55" t="str">
        <f>IF(AND(D393&lt;&gt;'Investissement PEE'!AB396,Synthèse!H393&lt;&gt;'Investissement PEE'!AC396),"Les montants répartis ne correspondent pas aux montants de prime de partage de la valeur et d'abondement dans l'onglet 'Investissement PEE'",IF(D393&lt;&gt;'Investissement PEE'!AB396,"Le montant réparti en prime de partage de la valeur ne correspond pas au montant total de PPV indiqué dans l'onglet 'Investissement PEE'",IF(H393&lt;&gt;'Investissement PEE'!AC396,"Le montant réparti ne correspond pas au montant total d'abondement indiqué dans l'onglet 'PEE'","")))</f>
        <v/>
      </c>
      <c r="N393" s="82" t="str">
        <f>IF(AND(E393&lt;&gt;'Investissement PER'!AB396,Synthèse!I393&lt;&gt;'Investissement PER'!AC396),"Les montants répartis ne correspondent pas aux montants de prime de partage de la valeur et d'abondement dans l'onglet 'Investissement PER'",IF(E393&lt;&gt;'Investissement PER'!AB396,"Le montant réparti en prime de partage de la valeur ne correspond pas au montant total de PPV indiqué dans l'onglet 'Investissement PER'",IF(I393&lt;&gt;'Investissement PER'!AC396,"Le montant réparti ne correspond pas au montant total d'abondement indiqué dans l'onglet 'Investissement PER’","")))</f>
        <v/>
      </c>
    </row>
    <row r="394" spans="1:14" x14ac:dyDescent="0.25">
      <c r="A394" s="56">
        <f>'Investissement PEE'!D397</f>
        <v>0</v>
      </c>
      <c r="B394" s="29">
        <f>'Investissement PEE'!F397</f>
        <v>0</v>
      </c>
      <c r="C394" s="46">
        <f>'Investissement PEE'!H397</f>
        <v>0</v>
      </c>
      <c r="D394" s="54">
        <f>SUM('Investissement PEE'!AF397+'Investissement PEE'!AI397+'Investissement PEE'!AL397+'Investissement PEE'!AO397+'Investissement PEE'!AR397+'Investissement PEE'!AU397+'Investissement PEE'!AX397+'Investissement PEE'!BA397+'Investissement PEE'!BD397+'Investissement PEE'!BG397+'Investissement PEE'!BJ397+'Investissement PEE'!BM397)</f>
        <v>0</v>
      </c>
      <c r="E394" s="47">
        <f>SUM('Investissement PER'!AI397+'Investissement PER'!AL397+'Investissement PER'!AO397+'Investissement PER'!AR398+'Investissement PER'!AU397+'Investissement PER'!AX397+'Investissement PER'!BA397+'Investissement PER'!BD397+'Investissement PER'!BG397+'Investissement PER'!BJ397+'Investissement PER'!BM397+'Investissement PER'!BP397+'Investissement PER'!AF397)</f>
        <v>0</v>
      </c>
      <c r="F394" s="169">
        <f t="shared" si="18"/>
        <v>0</v>
      </c>
      <c r="H394" s="45">
        <f>'Investissement PEE'!AG397+'Investissement PEE'!AJ397+'Investissement PEE'!AM397+'Investissement PEE'!AP397+'Investissement PEE'!AS397+'Investissement PEE'!AV397+'Investissement PEE'!AY397+'Investissement PEE'!BB397+'Investissement PEE'!BE397+'Investissement PEE'!BH397+'Investissement PEE'!BK397+'Investissement PEE'!BN397</f>
        <v>0</v>
      </c>
      <c r="I394" s="48">
        <f>'Investissement PER'!BE397+'Investissement PER'!BB397+'Investissement PER'!AY397+'Investissement PER'!AV397+'Investissement PER'!AS398+'Investissement PER'!AP397+'Investissement PER'!AM397+'Investissement PER'!AJ397+'Investissement PER'!BH397+'Investissement PER'!BK397+'Investissement PER'!BN397+'Investissement PER'!BQ397+'Investissement PER'!AG397</f>
        <v>0</v>
      </c>
      <c r="J394" s="170">
        <f t="shared" si="19"/>
        <v>0</v>
      </c>
      <c r="L394" s="168">
        <f t="shared" si="20"/>
        <v>0</v>
      </c>
      <c r="M394" s="55" t="str">
        <f>IF(AND(D394&lt;&gt;'Investissement PEE'!AB397,Synthèse!H394&lt;&gt;'Investissement PEE'!AC397),"Les montants répartis ne correspondent pas aux montants de prime de partage de la valeur et d'abondement dans l'onglet 'Investissement PEE'",IF(D394&lt;&gt;'Investissement PEE'!AB397,"Le montant réparti en prime de partage de la valeur ne correspond pas au montant total de PPV indiqué dans l'onglet 'Investissement PEE'",IF(H394&lt;&gt;'Investissement PEE'!AC397,"Le montant réparti ne correspond pas au montant total d'abondement indiqué dans l'onglet 'PEE'","")))</f>
        <v/>
      </c>
      <c r="N394" s="82" t="str">
        <f>IF(AND(E394&lt;&gt;'Investissement PER'!AB397,Synthèse!I394&lt;&gt;'Investissement PER'!AC397),"Les montants répartis ne correspondent pas aux montants de prime de partage de la valeur et d'abondement dans l'onglet 'Investissement PER'",IF(E394&lt;&gt;'Investissement PER'!AB397,"Le montant réparti en prime de partage de la valeur ne correspond pas au montant total de PPV indiqué dans l'onglet 'Investissement PER'",IF(I394&lt;&gt;'Investissement PER'!AC397,"Le montant réparti ne correspond pas au montant total d'abondement indiqué dans l'onglet 'Investissement PER’","")))</f>
        <v/>
      </c>
    </row>
    <row r="395" spans="1:14" x14ac:dyDescent="0.25">
      <c r="A395" s="56">
        <f>'Investissement PEE'!D398</f>
        <v>0</v>
      </c>
      <c r="B395" s="29">
        <f>'Investissement PEE'!F398</f>
        <v>0</v>
      </c>
      <c r="C395" s="46">
        <f>'Investissement PEE'!H398</f>
        <v>0</v>
      </c>
      <c r="D395" s="54">
        <f>SUM('Investissement PEE'!AF398+'Investissement PEE'!AI398+'Investissement PEE'!AL398+'Investissement PEE'!AO398+'Investissement PEE'!AR398+'Investissement PEE'!AU398+'Investissement PEE'!AX398+'Investissement PEE'!BA398+'Investissement PEE'!BD398+'Investissement PEE'!BG398+'Investissement PEE'!BJ398+'Investissement PEE'!BM398)</f>
        <v>0</v>
      </c>
      <c r="E395" s="47">
        <f>SUM('Investissement PER'!AI398+'Investissement PER'!AL398+'Investissement PER'!AO398+'Investissement PER'!AR399+'Investissement PER'!AU398+'Investissement PER'!AX398+'Investissement PER'!BA398+'Investissement PER'!BD398+'Investissement PER'!BG398+'Investissement PER'!BJ398+'Investissement PER'!BM398+'Investissement PER'!BP398+'Investissement PER'!AF398)</f>
        <v>0</v>
      </c>
      <c r="F395" s="169">
        <f t="shared" si="18"/>
        <v>0</v>
      </c>
      <c r="H395" s="45">
        <f>'Investissement PEE'!AG398+'Investissement PEE'!AJ398+'Investissement PEE'!AM398+'Investissement PEE'!AP398+'Investissement PEE'!AS398+'Investissement PEE'!AV398+'Investissement PEE'!AY398+'Investissement PEE'!BB398+'Investissement PEE'!BE398+'Investissement PEE'!BH398+'Investissement PEE'!BK398+'Investissement PEE'!BN398</f>
        <v>0</v>
      </c>
      <c r="I395" s="48">
        <f>'Investissement PER'!BE398+'Investissement PER'!BB398+'Investissement PER'!AY398+'Investissement PER'!AV398+'Investissement PER'!AS399+'Investissement PER'!AP398+'Investissement PER'!AM398+'Investissement PER'!AJ398+'Investissement PER'!BH398+'Investissement PER'!BK398+'Investissement PER'!BN398+'Investissement PER'!BQ398+'Investissement PER'!AG398</f>
        <v>0</v>
      </c>
      <c r="J395" s="170">
        <f t="shared" si="19"/>
        <v>0</v>
      </c>
      <c r="L395" s="168">
        <f t="shared" si="20"/>
        <v>0</v>
      </c>
      <c r="M395" s="55" t="str">
        <f>IF(AND(D395&lt;&gt;'Investissement PEE'!AB398,Synthèse!H395&lt;&gt;'Investissement PEE'!AC398),"Les montants répartis ne correspondent pas aux montants de prime de partage de la valeur et d'abondement dans l'onglet 'Investissement PEE'",IF(D395&lt;&gt;'Investissement PEE'!AB398,"Le montant réparti en prime de partage de la valeur ne correspond pas au montant total de PPV indiqué dans l'onglet 'Investissement PEE'",IF(H395&lt;&gt;'Investissement PEE'!AC398,"Le montant réparti ne correspond pas au montant total d'abondement indiqué dans l'onglet 'PEE'","")))</f>
        <v/>
      </c>
      <c r="N395" s="82" t="str">
        <f>IF(AND(E395&lt;&gt;'Investissement PER'!AB398,Synthèse!I395&lt;&gt;'Investissement PER'!AC398),"Les montants répartis ne correspondent pas aux montants de prime de partage de la valeur et d'abondement dans l'onglet 'Investissement PER'",IF(E395&lt;&gt;'Investissement PER'!AB398,"Le montant réparti en prime de partage de la valeur ne correspond pas au montant total de PPV indiqué dans l'onglet 'Investissement PER'",IF(I395&lt;&gt;'Investissement PER'!AC398,"Le montant réparti ne correspond pas au montant total d'abondement indiqué dans l'onglet 'Investissement PER’","")))</f>
        <v/>
      </c>
    </row>
    <row r="396" spans="1:14" x14ac:dyDescent="0.25">
      <c r="A396" s="56">
        <f>'Investissement PEE'!D399</f>
        <v>0</v>
      </c>
      <c r="B396" s="29">
        <f>'Investissement PEE'!F399</f>
        <v>0</v>
      </c>
      <c r="C396" s="46">
        <f>'Investissement PEE'!H399</f>
        <v>0</v>
      </c>
      <c r="D396" s="54">
        <f>SUM('Investissement PEE'!AF399+'Investissement PEE'!AI399+'Investissement PEE'!AL399+'Investissement PEE'!AO399+'Investissement PEE'!AR399+'Investissement PEE'!AU399+'Investissement PEE'!AX399+'Investissement PEE'!BA399+'Investissement PEE'!BD399+'Investissement PEE'!BG399+'Investissement PEE'!BJ399+'Investissement PEE'!BM399)</f>
        <v>0</v>
      </c>
      <c r="E396" s="47">
        <f>SUM('Investissement PER'!AI399+'Investissement PER'!AL399+'Investissement PER'!AO399+'Investissement PER'!AR400+'Investissement PER'!AU399+'Investissement PER'!AX399+'Investissement PER'!BA399+'Investissement PER'!BD399+'Investissement PER'!BG399+'Investissement PER'!BJ399+'Investissement PER'!BM399+'Investissement PER'!BP399+'Investissement PER'!AF399)</f>
        <v>0</v>
      </c>
      <c r="F396" s="169">
        <f t="shared" si="18"/>
        <v>0</v>
      </c>
      <c r="H396" s="45">
        <f>'Investissement PEE'!AG399+'Investissement PEE'!AJ399+'Investissement PEE'!AM399+'Investissement PEE'!AP399+'Investissement PEE'!AS399+'Investissement PEE'!AV399+'Investissement PEE'!AY399+'Investissement PEE'!BB399+'Investissement PEE'!BE399+'Investissement PEE'!BH399+'Investissement PEE'!BK399+'Investissement PEE'!BN399</f>
        <v>0</v>
      </c>
      <c r="I396" s="48">
        <f>'Investissement PER'!BE399+'Investissement PER'!BB399+'Investissement PER'!AY399+'Investissement PER'!AV399+'Investissement PER'!AS400+'Investissement PER'!AP399+'Investissement PER'!AM399+'Investissement PER'!AJ399+'Investissement PER'!BH399+'Investissement PER'!BK399+'Investissement PER'!BN399+'Investissement PER'!BQ399+'Investissement PER'!AG399</f>
        <v>0</v>
      </c>
      <c r="J396" s="170">
        <f t="shared" si="19"/>
        <v>0</v>
      </c>
      <c r="L396" s="168">
        <f t="shared" si="20"/>
        <v>0</v>
      </c>
      <c r="M396" s="55" t="str">
        <f>IF(AND(D396&lt;&gt;'Investissement PEE'!AB399,Synthèse!H396&lt;&gt;'Investissement PEE'!AC399),"Les montants répartis ne correspondent pas aux montants de prime de partage de la valeur et d'abondement dans l'onglet 'Investissement PEE'",IF(D396&lt;&gt;'Investissement PEE'!AB399,"Le montant réparti en prime de partage de la valeur ne correspond pas au montant total de PPV indiqué dans l'onglet 'Investissement PEE'",IF(H396&lt;&gt;'Investissement PEE'!AC399,"Le montant réparti ne correspond pas au montant total d'abondement indiqué dans l'onglet 'PEE'","")))</f>
        <v/>
      </c>
      <c r="N396" s="82" t="str">
        <f>IF(AND(E396&lt;&gt;'Investissement PER'!AB399,Synthèse!I396&lt;&gt;'Investissement PER'!AC399),"Les montants répartis ne correspondent pas aux montants de prime de partage de la valeur et d'abondement dans l'onglet 'Investissement PER'",IF(E396&lt;&gt;'Investissement PER'!AB399,"Le montant réparti en prime de partage de la valeur ne correspond pas au montant total de PPV indiqué dans l'onglet 'Investissement PER'",IF(I396&lt;&gt;'Investissement PER'!AC399,"Le montant réparti ne correspond pas au montant total d'abondement indiqué dans l'onglet 'Investissement PER’","")))</f>
        <v/>
      </c>
    </row>
    <row r="397" spans="1:14" x14ac:dyDescent="0.25">
      <c r="A397" s="56">
        <f>'Investissement PEE'!D400</f>
        <v>0</v>
      </c>
      <c r="B397" s="29">
        <f>'Investissement PEE'!F400</f>
        <v>0</v>
      </c>
      <c r="C397" s="46">
        <f>'Investissement PEE'!H400</f>
        <v>0</v>
      </c>
      <c r="D397" s="54">
        <f>SUM('Investissement PEE'!AF400+'Investissement PEE'!AI400+'Investissement PEE'!AL400+'Investissement PEE'!AO400+'Investissement PEE'!AR400+'Investissement PEE'!AU400+'Investissement PEE'!AX400+'Investissement PEE'!BA400+'Investissement PEE'!BD400+'Investissement PEE'!BG400+'Investissement PEE'!BJ400+'Investissement PEE'!BM400)</f>
        <v>0</v>
      </c>
      <c r="E397" s="47">
        <f>SUM('Investissement PER'!AI400+'Investissement PER'!AL400+'Investissement PER'!AO400+'Investissement PER'!AR401+'Investissement PER'!AU400+'Investissement PER'!AX400+'Investissement PER'!BA400+'Investissement PER'!BD400+'Investissement PER'!BG400+'Investissement PER'!BJ400+'Investissement PER'!BM400+'Investissement PER'!BP400+'Investissement PER'!AF400)</f>
        <v>0</v>
      </c>
      <c r="F397" s="169">
        <f t="shared" si="18"/>
        <v>0</v>
      </c>
      <c r="H397" s="45">
        <f>'Investissement PEE'!AG400+'Investissement PEE'!AJ400+'Investissement PEE'!AM400+'Investissement PEE'!AP400+'Investissement PEE'!AS400+'Investissement PEE'!AV400+'Investissement PEE'!AY400+'Investissement PEE'!BB400+'Investissement PEE'!BE400+'Investissement PEE'!BH400+'Investissement PEE'!BK400+'Investissement PEE'!BN400</f>
        <v>0</v>
      </c>
      <c r="I397" s="48">
        <f>'Investissement PER'!BE400+'Investissement PER'!BB400+'Investissement PER'!AY400+'Investissement PER'!AV400+'Investissement PER'!AS401+'Investissement PER'!AP400+'Investissement PER'!AM400+'Investissement PER'!AJ400+'Investissement PER'!BH400+'Investissement PER'!BK400+'Investissement PER'!BN400+'Investissement PER'!BQ400+'Investissement PER'!AG400</f>
        <v>0</v>
      </c>
      <c r="J397" s="170">
        <f t="shared" si="19"/>
        <v>0</v>
      </c>
      <c r="L397" s="168">
        <f t="shared" si="20"/>
        <v>0</v>
      </c>
      <c r="M397" s="55" t="str">
        <f>IF(AND(D397&lt;&gt;'Investissement PEE'!AB400,Synthèse!H397&lt;&gt;'Investissement PEE'!AC400),"Les montants répartis ne correspondent pas aux montants de prime de partage de la valeur et d'abondement dans l'onglet 'Investissement PEE'",IF(D397&lt;&gt;'Investissement PEE'!AB400,"Le montant réparti en prime de partage de la valeur ne correspond pas au montant total de PPV indiqué dans l'onglet 'Investissement PEE'",IF(H397&lt;&gt;'Investissement PEE'!AC400,"Le montant réparti ne correspond pas au montant total d'abondement indiqué dans l'onglet 'PEE'","")))</f>
        <v/>
      </c>
      <c r="N397" s="82" t="str">
        <f>IF(AND(E397&lt;&gt;'Investissement PER'!AB400,Synthèse!I397&lt;&gt;'Investissement PER'!AC400),"Les montants répartis ne correspondent pas aux montants de prime de partage de la valeur et d'abondement dans l'onglet 'Investissement PER'",IF(E397&lt;&gt;'Investissement PER'!AB400,"Le montant réparti en prime de partage de la valeur ne correspond pas au montant total de PPV indiqué dans l'onglet 'Investissement PER'",IF(I397&lt;&gt;'Investissement PER'!AC400,"Le montant réparti ne correspond pas au montant total d'abondement indiqué dans l'onglet 'Investissement PER’","")))</f>
        <v/>
      </c>
    </row>
    <row r="398" spans="1:14" x14ac:dyDescent="0.25">
      <c r="A398" s="56">
        <f>'Investissement PEE'!D401</f>
        <v>0</v>
      </c>
      <c r="B398" s="29">
        <f>'Investissement PEE'!F401</f>
        <v>0</v>
      </c>
      <c r="C398" s="46">
        <f>'Investissement PEE'!H401</f>
        <v>0</v>
      </c>
      <c r="D398" s="54">
        <f>SUM('Investissement PEE'!AF401+'Investissement PEE'!AI401+'Investissement PEE'!AL401+'Investissement PEE'!AO401+'Investissement PEE'!AR401+'Investissement PEE'!AU401+'Investissement PEE'!AX401+'Investissement PEE'!BA401+'Investissement PEE'!BD401+'Investissement PEE'!BG401+'Investissement PEE'!BJ401+'Investissement PEE'!BM401)</f>
        <v>0</v>
      </c>
      <c r="E398" s="47">
        <f>SUM('Investissement PER'!AI401+'Investissement PER'!AL401+'Investissement PER'!AO401+'Investissement PER'!AR402+'Investissement PER'!AU401+'Investissement PER'!AX401+'Investissement PER'!BA401+'Investissement PER'!BD401+'Investissement PER'!BG401+'Investissement PER'!BJ401+'Investissement PER'!BM401+'Investissement PER'!BP401+'Investissement PER'!AF401)</f>
        <v>0</v>
      </c>
      <c r="F398" s="169">
        <f t="shared" si="18"/>
        <v>0</v>
      </c>
      <c r="H398" s="45">
        <f>'Investissement PEE'!AG401+'Investissement PEE'!AJ401+'Investissement PEE'!AM401+'Investissement PEE'!AP401+'Investissement PEE'!AS401+'Investissement PEE'!AV401+'Investissement PEE'!AY401+'Investissement PEE'!BB401+'Investissement PEE'!BE401+'Investissement PEE'!BH401+'Investissement PEE'!BK401+'Investissement PEE'!BN401</f>
        <v>0</v>
      </c>
      <c r="I398" s="48">
        <f>'Investissement PER'!BE401+'Investissement PER'!BB401+'Investissement PER'!AY401+'Investissement PER'!AV401+'Investissement PER'!AS402+'Investissement PER'!AP401+'Investissement PER'!AM401+'Investissement PER'!AJ401+'Investissement PER'!BH401+'Investissement PER'!BK401+'Investissement PER'!BN401+'Investissement PER'!BQ401+'Investissement PER'!AG401</f>
        <v>0</v>
      </c>
      <c r="J398" s="170">
        <f t="shared" si="19"/>
        <v>0</v>
      </c>
      <c r="L398" s="168">
        <f t="shared" si="20"/>
        <v>0</v>
      </c>
      <c r="M398" s="55" t="str">
        <f>IF(AND(D398&lt;&gt;'Investissement PEE'!AB401,Synthèse!H398&lt;&gt;'Investissement PEE'!AC401),"Les montants répartis ne correspondent pas aux montants de prime de partage de la valeur et d'abondement dans l'onglet 'Investissement PEE'",IF(D398&lt;&gt;'Investissement PEE'!AB401,"Le montant réparti en prime de partage de la valeur ne correspond pas au montant total de PPV indiqué dans l'onglet 'Investissement PEE'",IF(H398&lt;&gt;'Investissement PEE'!AC401,"Le montant réparti ne correspond pas au montant total d'abondement indiqué dans l'onglet 'PEE'","")))</f>
        <v/>
      </c>
      <c r="N398" s="82" t="str">
        <f>IF(AND(E398&lt;&gt;'Investissement PER'!AB401,Synthèse!I398&lt;&gt;'Investissement PER'!AC401),"Les montants répartis ne correspondent pas aux montants de prime de partage de la valeur et d'abondement dans l'onglet 'Investissement PER'",IF(E398&lt;&gt;'Investissement PER'!AB401,"Le montant réparti en prime de partage de la valeur ne correspond pas au montant total de PPV indiqué dans l'onglet 'Investissement PER'",IF(I398&lt;&gt;'Investissement PER'!AC401,"Le montant réparti ne correspond pas au montant total d'abondement indiqué dans l'onglet 'Investissement PER’","")))</f>
        <v/>
      </c>
    </row>
    <row r="399" spans="1:14" x14ac:dyDescent="0.25">
      <c r="A399" s="56">
        <f>'Investissement PEE'!D402</f>
        <v>0</v>
      </c>
      <c r="B399" s="29">
        <f>'Investissement PEE'!F402</f>
        <v>0</v>
      </c>
      <c r="C399" s="46">
        <f>'Investissement PEE'!H402</f>
        <v>0</v>
      </c>
      <c r="D399" s="54">
        <f>SUM('Investissement PEE'!AF402+'Investissement PEE'!AI402+'Investissement PEE'!AL402+'Investissement PEE'!AO402+'Investissement PEE'!AR402+'Investissement PEE'!AU402+'Investissement PEE'!AX402+'Investissement PEE'!BA402+'Investissement PEE'!BD402+'Investissement PEE'!BG402+'Investissement PEE'!BJ402+'Investissement PEE'!BM402)</f>
        <v>0</v>
      </c>
      <c r="E399" s="47">
        <f>SUM('Investissement PER'!AI402+'Investissement PER'!AL402+'Investissement PER'!AO402+'Investissement PER'!AR403+'Investissement PER'!AU402+'Investissement PER'!AX402+'Investissement PER'!BA402+'Investissement PER'!BD402+'Investissement PER'!BG402+'Investissement PER'!BJ402+'Investissement PER'!BM402+'Investissement PER'!BP402+'Investissement PER'!AF402)</f>
        <v>0</v>
      </c>
      <c r="F399" s="169">
        <f t="shared" si="18"/>
        <v>0</v>
      </c>
      <c r="H399" s="45">
        <f>'Investissement PEE'!AG402+'Investissement PEE'!AJ402+'Investissement PEE'!AM402+'Investissement PEE'!AP402+'Investissement PEE'!AS402+'Investissement PEE'!AV402+'Investissement PEE'!AY402+'Investissement PEE'!BB402+'Investissement PEE'!BE402+'Investissement PEE'!BH402+'Investissement PEE'!BK402+'Investissement PEE'!BN402</f>
        <v>0</v>
      </c>
      <c r="I399" s="48">
        <f>'Investissement PER'!BE402+'Investissement PER'!BB402+'Investissement PER'!AY402+'Investissement PER'!AV402+'Investissement PER'!AS403+'Investissement PER'!AP402+'Investissement PER'!AM402+'Investissement PER'!AJ402+'Investissement PER'!BH402+'Investissement PER'!BK402+'Investissement PER'!BN402+'Investissement PER'!BQ402+'Investissement PER'!AG402</f>
        <v>0</v>
      </c>
      <c r="J399" s="170">
        <f t="shared" si="19"/>
        <v>0</v>
      </c>
      <c r="L399" s="168">
        <f t="shared" si="20"/>
        <v>0</v>
      </c>
      <c r="M399" s="55" t="str">
        <f>IF(AND(D399&lt;&gt;'Investissement PEE'!AB402,Synthèse!H399&lt;&gt;'Investissement PEE'!AC402),"Les montants répartis ne correspondent pas aux montants de prime de partage de la valeur et d'abondement dans l'onglet 'Investissement PEE'",IF(D399&lt;&gt;'Investissement PEE'!AB402,"Le montant réparti en prime de partage de la valeur ne correspond pas au montant total de PPV indiqué dans l'onglet 'Investissement PEE'",IF(H399&lt;&gt;'Investissement PEE'!AC402,"Le montant réparti ne correspond pas au montant total d'abondement indiqué dans l'onglet 'PEE'","")))</f>
        <v/>
      </c>
      <c r="N399" s="82" t="str">
        <f>IF(AND(E399&lt;&gt;'Investissement PER'!AB402,Synthèse!I399&lt;&gt;'Investissement PER'!AC402),"Les montants répartis ne correspondent pas aux montants de prime de partage de la valeur et d'abondement dans l'onglet 'Investissement PER'",IF(E399&lt;&gt;'Investissement PER'!AB402,"Le montant réparti en prime de partage de la valeur ne correspond pas au montant total de PPV indiqué dans l'onglet 'Investissement PER'",IF(I399&lt;&gt;'Investissement PER'!AC402,"Le montant réparti ne correspond pas au montant total d'abondement indiqué dans l'onglet 'Investissement PER’","")))</f>
        <v/>
      </c>
    </row>
    <row r="400" spans="1:14" x14ac:dyDescent="0.25">
      <c r="A400" s="56">
        <f>'Investissement PEE'!D403</f>
        <v>0</v>
      </c>
      <c r="B400" s="29">
        <f>'Investissement PEE'!F403</f>
        <v>0</v>
      </c>
      <c r="C400" s="46">
        <f>'Investissement PEE'!H403</f>
        <v>0</v>
      </c>
      <c r="D400" s="54">
        <f>SUM('Investissement PEE'!AF403+'Investissement PEE'!AI403+'Investissement PEE'!AL403+'Investissement PEE'!AO403+'Investissement PEE'!AR403+'Investissement PEE'!AU403+'Investissement PEE'!AX403+'Investissement PEE'!BA403+'Investissement PEE'!BD403+'Investissement PEE'!BG403+'Investissement PEE'!BJ403+'Investissement PEE'!BM403)</f>
        <v>0</v>
      </c>
      <c r="E400" s="47">
        <f>SUM('Investissement PER'!AI403+'Investissement PER'!AL403+'Investissement PER'!AO403+'Investissement PER'!AR404+'Investissement PER'!AU403+'Investissement PER'!AX403+'Investissement PER'!BA403+'Investissement PER'!BD403+'Investissement PER'!BG403+'Investissement PER'!BJ403+'Investissement PER'!BM403+'Investissement PER'!BP403+'Investissement PER'!AF403)</f>
        <v>0</v>
      </c>
      <c r="F400" s="169">
        <f t="shared" si="18"/>
        <v>0</v>
      </c>
      <c r="H400" s="45">
        <f>'Investissement PEE'!AG403+'Investissement PEE'!AJ403+'Investissement PEE'!AM403+'Investissement PEE'!AP403+'Investissement PEE'!AS403+'Investissement PEE'!AV403+'Investissement PEE'!AY403+'Investissement PEE'!BB403+'Investissement PEE'!BE403+'Investissement PEE'!BH403+'Investissement PEE'!BK403+'Investissement PEE'!BN403</f>
        <v>0</v>
      </c>
      <c r="I400" s="48">
        <f>'Investissement PER'!BE403+'Investissement PER'!BB403+'Investissement PER'!AY403+'Investissement PER'!AV403+'Investissement PER'!AS404+'Investissement PER'!AP403+'Investissement PER'!AM403+'Investissement PER'!AJ403+'Investissement PER'!BH403+'Investissement PER'!BK403+'Investissement PER'!BN403+'Investissement PER'!BQ403+'Investissement PER'!AG403</f>
        <v>0</v>
      </c>
      <c r="J400" s="170">
        <f t="shared" si="19"/>
        <v>0</v>
      </c>
      <c r="L400" s="168">
        <f t="shared" si="20"/>
        <v>0</v>
      </c>
      <c r="M400" s="55" t="str">
        <f>IF(AND(D400&lt;&gt;'Investissement PEE'!AB403,Synthèse!H400&lt;&gt;'Investissement PEE'!AC403),"Les montants répartis ne correspondent pas aux montants de prime de partage de la valeur et d'abondement dans l'onglet 'Investissement PEE'",IF(D400&lt;&gt;'Investissement PEE'!AB403,"Le montant réparti en prime de partage de la valeur ne correspond pas au montant total de PPV indiqué dans l'onglet 'Investissement PEE'",IF(H400&lt;&gt;'Investissement PEE'!AC403,"Le montant réparti ne correspond pas au montant total d'abondement indiqué dans l'onglet 'PEE'","")))</f>
        <v/>
      </c>
      <c r="N400" s="82" t="str">
        <f>IF(AND(E400&lt;&gt;'Investissement PER'!AB403,Synthèse!I400&lt;&gt;'Investissement PER'!AC403),"Les montants répartis ne correspondent pas aux montants de prime de partage de la valeur et d'abondement dans l'onglet 'Investissement PER'",IF(E400&lt;&gt;'Investissement PER'!AB403,"Le montant réparti en prime de partage de la valeur ne correspond pas au montant total de PPV indiqué dans l'onglet 'Investissement PER'",IF(I400&lt;&gt;'Investissement PER'!AC403,"Le montant réparti ne correspond pas au montant total d'abondement indiqué dans l'onglet 'Investissement PER’","")))</f>
        <v/>
      </c>
    </row>
    <row r="401" spans="1:14" x14ac:dyDescent="0.25">
      <c r="A401" s="56">
        <f>'Investissement PEE'!D404</f>
        <v>0</v>
      </c>
      <c r="B401" s="29">
        <f>'Investissement PEE'!F404</f>
        <v>0</v>
      </c>
      <c r="C401" s="46">
        <f>'Investissement PEE'!H404</f>
        <v>0</v>
      </c>
      <c r="D401" s="54">
        <f>SUM('Investissement PEE'!AF404+'Investissement PEE'!AI404+'Investissement PEE'!AL404+'Investissement PEE'!AO404+'Investissement PEE'!AR404+'Investissement PEE'!AU404+'Investissement PEE'!AX404+'Investissement PEE'!BA404+'Investissement PEE'!BD404+'Investissement PEE'!BG404+'Investissement PEE'!BJ404+'Investissement PEE'!BM404)</f>
        <v>0</v>
      </c>
      <c r="E401" s="47">
        <f>SUM('Investissement PER'!AI404+'Investissement PER'!AL404+'Investissement PER'!AO404+'Investissement PER'!AR405+'Investissement PER'!AU404+'Investissement PER'!AX404+'Investissement PER'!BA404+'Investissement PER'!BD404+'Investissement PER'!BG404+'Investissement PER'!BJ404+'Investissement PER'!BM404+'Investissement PER'!BP404+'Investissement PER'!AF404)</f>
        <v>0</v>
      </c>
      <c r="F401" s="169">
        <f t="shared" si="18"/>
        <v>0</v>
      </c>
      <c r="H401" s="45">
        <f>'Investissement PEE'!AG404+'Investissement PEE'!AJ404+'Investissement PEE'!AM404+'Investissement PEE'!AP404+'Investissement PEE'!AS404+'Investissement PEE'!AV404+'Investissement PEE'!AY404+'Investissement PEE'!BB404+'Investissement PEE'!BE404+'Investissement PEE'!BH404+'Investissement PEE'!BK404+'Investissement PEE'!BN404</f>
        <v>0</v>
      </c>
      <c r="I401" s="48">
        <f>'Investissement PER'!BE404+'Investissement PER'!BB404+'Investissement PER'!AY404+'Investissement PER'!AV404+'Investissement PER'!AS405+'Investissement PER'!AP404+'Investissement PER'!AM404+'Investissement PER'!AJ404+'Investissement PER'!BH404+'Investissement PER'!BK404+'Investissement PER'!BN404+'Investissement PER'!BQ404+'Investissement PER'!AG404</f>
        <v>0</v>
      </c>
      <c r="J401" s="170">
        <f t="shared" si="19"/>
        <v>0</v>
      </c>
      <c r="L401" s="168">
        <f t="shared" si="20"/>
        <v>0</v>
      </c>
      <c r="M401" s="55" t="str">
        <f>IF(AND(D401&lt;&gt;'Investissement PEE'!AB404,Synthèse!H401&lt;&gt;'Investissement PEE'!AC404),"Les montants répartis ne correspondent pas aux montants de prime de partage de la valeur et d'abondement dans l'onglet 'Investissement PEE'",IF(D401&lt;&gt;'Investissement PEE'!AB404,"Le montant réparti en prime de partage de la valeur ne correspond pas au montant total de PPV indiqué dans l'onglet 'Investissement PEE'",IF(H401&lt;&gt;'Investissement PEE'!AC404,"Le montant réparti ne correspond pas au montant total d'abondement indiqué dans l'onglet 'PEE'","")))</f>
        <v/>
      </c>
      <c r="N401" s="82" t="str">
        <f>IF(AND(E401&lt;&gt;'Investissement PER'!AB404,Synthèse!I401&lt;&gt;'Investissement PER'!AC404),"Les montants répartis ne correspondent pas aux montants de prime de partage de la valeur et d'abondement dans l'onglet 'Investissement PER'",IF(E401&lt;&gt;'Investissement PER'!AB404,"Le montant réparti en prime de partage de la valeur ne correspond pas au montant total de PPV indiqué dans l'onglet 'Investissement PER'",IF(I401&lt;&gt;'Investissement PER'!AC404,"Le montant réparti ne correspond pas au montant total d'abondement indiqué dans l'onglet 'Investissement PER’","")))</f>
        <v/>
      </c>
    </row>
    <row r="402" spans="1:14" x14ac:dyDescent="0.25">
      <c r="A402" s="56">
        <f>'Investissement PEE'!D405</f>
        <v>0</v>
      </c>
      <c r="B402" s="29">
        <f>'Investissement PEE'!F405</f>
        <v>0</v>
      </c>
      <c r="C402" s="46">
        <f>'Investissement PEE'!H405</f>
        <v>0</v>
      </c>
      <c r="D402" s="54">
        <f>SUM('Investissement PEE'!AF405+'Investissement PEE'!AI405+'Investissement PEE'!AL405+'Investissement PEE'!AO405+'Investissement PEE'!AR405+'Investissement PEE'!AU405+'Investissement PEE'!AX405+'Investissement PEE'!BA405+'Investissement PEE'!BD405+'Investissement PEE'!BG405+'Investissement PEE'!BJ405+'Investissement PEE'!BM405)</f>
        <v>0</v>
      </c>
      <c r="E402" s="47">
        <f>SUM('Investissement PER'!AI405+'Investissement PER'!AL405+'Investissement PER'!AO405+'Investissement PER'!AR406+'Investissement PER'!AU405+'Investissement PER'!AX405+'Investissement PER'!BA405+'Investissement PER'!BD405+'Investissement PER'!BG405+'Investissement PER'!BJ405+'Investissement PER'!BM405+'Investissement PER'!BP405+'Investissement PER'!AF405)</f>
        <v>0</v>
      </c>
      <c r="F402" s="169">
        <f t="shared" si="18"/>
        <v>0</v>
      </c>
      <c r="H402" s="45">
        <f>'Investissement PEE'!AG405+'Investissement PEE'!AJ405+'Investissement PEE'!AM405+'Investissement PEE'!AP405+'Investissement PEE'!AS405+'Investissement PEE'!AV405+'Investissement PEE'!AY405+'Investissement PEE'!BB405+'Investissement PEE'!BE405+'Investissement PEE'!BH405+'Investissement PEE'!BK405+'Investissement PEE'!BN405</f>
        <v>0</v>
      </c>
      <c r="I402" s="48">
        <f>'Investissement PER'!BE405+'Investissement PER'!BB405+'Investissement PER'!AY405+'Investissement PER'!AV405+'Investissement PER'!AS406+'Investissement PER'!AP405+'Investissement PER'!AM405+'Investissement PER'!AJ405+'Investissement PER'!BH405+'Investissement PER'!BK405+'Investissement PER'!BN405+'Investissement PER'!BQ405+'Investissement PER'!AG405</f>
        <v>0</v>
      </c>
      <c r="J402" s="170">
        <f t="shared" si="19"/>
        <v>0</v>
      </c>
      <c r="L402" s="168">
        <f t="shared" si="20"/>
        <v>0</v>
      </c>
      <c r="M402" s="55" t="str">
        <f>IF(AND(D402&lt;&gt;'Investissement PEE'!AB405,Synthèse!H402&lt;&gt;'Investissement PEE'!AC405),"Les montants répartis ne correspondent pas aux montants de prime de partage de la valeur et d'abondement dans l'onglet 'Investissement PEE'",IF(D402&lt;&gt;'Investissement PEE'!AB405,"Le montant réparti en prime de partage de la valeur ne correspond pas au montant total de PPV indiqué dans l'onglet 'Investissement PEE'",IF(H402&lt;&gt;'Investissement PEE'!AC405,"Le montant réparti ne correspond pas au montant total d'abondement indiqué dans l'onglet 'PEE'","")))</f>
        <v/>
      </c>
      <c r="N402" s="82" t="str">
        <f>IF(AND(E402&lt;&gt;'Investissement PER'!AB405,Synthèse!I402&lt;&gt;'Investissement PER'!AC405),"Les montants répartis ne correspondent pas aux montants de prime de partage de la valeur et d'abondement dans l'onglet 'Investissement PER'",IF(E402&lt;&gt;'Investissement PER'!AB405,"Le montant réparti en prime de partage de la valeur ne correspond pas au montant total de PPV indiqué dans l'onglet 'Investissement PER'",IF(I402&lt;&gt;'Investissement PER'!AC405,"Le montant réparti ne correspond pas au montant total d'abondement indiqué dans l'onglet 'Investissement PER’","")))</f>
        <v/>
      </c>
    </row>
    <row r="403" spans="1:14" x14ac:dyDescent="0.25">
      <c r="A403" s="56">
        <f>'Investissement PEE'!D406</f>
        <v>0</v>
      </c>
      <c r="B403" s="29">
        <f>'Investissement PEE'!F406</f>
        <v>0</v>
      </c>
      <c r="C403" s="46">
        <f>'Investissement PEE'!H406</f>
        <v>0</v>
      </c>
      <c r="D403" s="54">
        <f>SUM('Investissement PEE'!AF406+'Investissement PEE'!AI406+'Investissement PEE'!AL406+'Investissement PEE'!AO406+'Investissement PEE'!AR406+'Investissement PEE'!AU406+'Investissement PEE'!AX406+'Investissement PEE'!BA406+'Investissement PEE'!BD406+'Investissement PEE'!BG406+'Investissement PEE'!BJ406+'Investissement PEE'!BM406)</f>
        <v>0</v>
      </c>
      <c r="E403" s="47">
        <f>SUM('Investissement PER'!AI406+'Investissement PER'!AL406+'Investissement PER'!AO406+'Investissement PER'!AR407+'Investissement PER'!AU406+'Investissement PER'!AX406+'Investissement PER'!BA406+'Investissement PER'!BD406+'Investissement PER'!BG406+'Investissement PER'!BJ406+'Investissement PER'!BM406+'Investissement PER'!BP406+'Investissement PER'!AF406)</f>
        <v>0</v>
      </c>
      <c r="F403" s="169">
        <f t="shared" si="18"/>
        <v>0</v>
      </c>
      <c r="H403" s="45">
        <f>'Investissement PEE'!AG406+'Investissement PEE'!AJ406+'Investissement PEE'!AM406+'Investissement PEE'!AP406+'Investissement PEE'!AS406+'Investissement PEE'!AV406+'Investissement PEE'!AY406+'Investissement PEE'!BB406+'Investissement PEE'!BE406+'Investissement PEE'!BH406+'Investissement PEE'!BK406+'Investissement PEE'!BN406</f>
        <v>0</v>
      </c>
      <c r="I403" s="48">
        <f>'Investissement PER'!BE406+'Investissement PER'!BB406+'Investissement PER'!AY406+'Investissement PER'!AV406+'Investissement PER'!AS407+'Investissement PER'!AP406+'Investissement PER'!AM406+'Investissement PER'!AJ406+'Investissement PER'!BH406+'Investissement PER'!BK406+'Investissement PER'!BN406+'Investissement PER'!BQ406+'Investissement PER'!AG406</f>
        <v>0</v>
      </c>
      <c r="J403" s="170">
        <f t="shared" si="19"/>
        <v>0</v>
      </c>
      <c r="L403" s="168">
        <f t="shared" si="20"/>
        <v>0</v>
      </c>
      <c r="M403" s="55" t="str">
        <f>IF(AND(D403&lt;&gt;'Investissement PEE'!AB406,Synthèse!H403&lt;&gt;'Investissement PEE'!AC406),"Les montants répartis ne correspondent pas aux montants de prime de partage de la valeur et d'abondement dans l'onglet 'Investissement PEE'",IF(D403&lt;&gt;'Investissement PEE'!AB406,"Le montant réparti en prime de partage de la valeur ne correspond pas au montant total de PPV indiqué dans l'onglet 'Investissement PEE'",IF(H403&lt;&gt;'Investissement PEE'!AC406,"Le montant réparti ne correspond pas au montant total d'abondement indiqué dans l'onglet 'PEE'","")))</f>
        <v/>
      </c>
      <c r="N403" s="82" t="str">
        <f>IF(AND(E403&lt;&gt;'Investissement PER'!AB406,Synthèse!I403&lt;&gt;'Investissement PER'!AC406),"Les montants répartis ne correspondent pas aux montants de prime de partage de la valeur et d'abondement dans l'onglet 'Investissement PER'",IF(E403&lt;&gt;'Investissement PER'!AB406,"Le montant réparti en prime de partage de la valeur ne correspond pas au montant total de PPV indiqué dans l'onglet 'Investissement PER'",IF(I403&lt;&gt;'Investissement PER'!AC406,"Le montant réparti ne correspond pas au montant total d'abondement indiqué dans l'onglet 'Investissement PER’","")))</f>
        <v/>
      </c>
    </row>
    <row r="404" spans="1:14" x14ac:dyDescent="0.25">
      <c r="A404" s="56">
        <f>'Investissement PEE'!D407</f>
        <v>0</v>
      </c>
      <c r="B404" s="29">
        <f>'Investissement PEE'!F407</f>
        <v>0</v>
      </c>
      <c r="C404" s="46">
        <f>'Investissement PEE'!H407</f>
        <v>0</v>
      </c>
      <c r="D404" s="54">
        <f>SUM('Investissement PEE'!AF407+'Investissement PEE'!AI407+'Investissement PEE'!AL407+'Investissement PEE'!AO407+'Investissement PEE'!AR407+'Investissement PEE'!AU407+'Investissement PEE'!AX407+'Investissement PEE'!BA407+'Investissement PEE'!BD407+'Investissement PEE'!BG407+'Investissement PEE'!BJ407+'Investissement PEE'!BM407)</f>
        <v>0</v>
      </c>
      <c r="E404" s="47">
        <f>SUM('Investissement PER'!AI407+'Investissement PER'!AL407+'Investissement PER'!AO407+'Investissement PER'!AR408+'Investissement PER'!AU407+'Investissement PER'!AX407+'Investissement PER'!BA407+'Investissement PER'!BD407+'Investissement PER'!BG407+'Investissement PER'!BJ407+'Investissement PER'!BM407+'Investissement PER'!BP407+'Investissement PER'!AF407)</f>
        <v>0</v>
      </c>
      <c r="F404" s="169">
        <f t="shared" si="18"/>
        <v>0</v>
      </c>
      <c r="H404" s="45">
        <f>'Investissement PEE'!AG407+'Investissement PEE'!AJ407+'Investissement PEE'!AM407+'Investissement PEE'!AP407+'Investissement PEE'!AS407+'Investissement PEE'!AV407+'Investissement PEE'!AY407+'Investissement PEE'!BB407+'Investissement PEE'!BE407+'Investissement PEE'!BH407+'Investissement PEE'!BK407+'Investissement PEE'!BN407</f>
        <v>0</v>
      </c>
      <c r="I404" s="48">
        <f>'Investissement PER'!BE407+'Investissement PER'!BB407+'Investissement PER'!AY407+'Investissement PER'!AV407+'Investissement PER'!AS408+'Investissement PER'!AP407+'Investissement PER'!AM407+'Investissement PER'!AJ407+'Investissement PER'!BH407+'Investissement PER'!BK407+'Investissement PER'!BN407+'Investissement PER'!BQ407+'Investissement PER'!AG407</f>
        <v>0</v>
      </c>
      <c r="J404" s="170">
        <f t="shared" si="19"/>
        <v>0</v>
      </c>
      <c r="L404" s="168">
        <f t="shared" si="20"/>
        <v>0</v>
      </c>
      <c r="M404" s="55" t="str">
        <f>IF(AND(D404&lt;&gt;'Investissement PEE'!AB407,Synthèse!H404&lt;&gt;'Investissement PEE'!AC407),"Les montants répartis ne correspondent pas aux montants de prime de partage de la valeur et d'abondement dans l'onglet 'Investissement PEE'",IF(D404&lt;&gt;'Investissement PEE'!AB407,"Le montant réparti en prime de partage de la valeur ne correspond pas au montant total de PPV indiqué dans l'onglet 'Investissement PEE'",IF(H404&lt;&gt;'Investissement PEE'!AC407,"Le montant réparti ne correspond pas au montant total d'abondement indiqué dans l'onglet 'PEE'","")))</f>
        <v/>
      </c>
      <c r="N404" s="82" t="str">
        <f>IF(AND(E404&lt;&gt;'Investissement PER'!AB407,Synthèse!I404&lt;&gt;'Investissement PER'!AC407),"Les montants répartis ne correspondent pas aux montants de prime de partage de la valeur et d'abondement dans l'onglet 'Investissement PER'",IF(E404&lt;&gt;'Investissement PER'!AB407,"Le montant réparti en prime de partage de la valeur ne correspond pas au montant total de PPV indiqué dans l'onglet 'Investissement PER'",IF(I404&lt;&gt;'Investissement PER'!AC407,"Le montant réparti ne correspond pas au montant total d'abondement indiqué dans l'onglet 'Investissement PER’","")))</f>
        <v/>
      </c>
    </row>
    <row r="405" spans="1:14" x14ac:dyDescent="0.25">
      <c r="A405" s="56">
        <f>'Investissement PEE'!D408</f>
        <v>0</v>
      </c>
      <c r="B405" s="29">
        <f>'Investissement PEE'!F408</f>
        <v>0</v>
      </c>
      <c r="C405" s="46">
        <f>'Investissement PEE'!H408</f>
        <v>0</v>
      </c>
      <c r="D405" s="54">
        <f>SUM('Investissement PEE'!AF408+'Investissement PEE'!AI408+'Investissement PEE'!AL408+'Investissement PEE'!AO408+'Investissement PEE'!AR408+'Investissement PEE'!AU408+'Investissement PEE'!AX408+'Investissement PEE'!BA408+'Investissement PEE'!BD408+'Investissement PEE'!BG408+'Investissement PEE'!BJ408+'Investissement PEE'!BM408)</f>
        <v>0</v>
      </c>
      <c r="E405" s="47">
        <f>SUM('Investissement PER'!AI408+'Investissement PER'!AL408+'Investissement PER'!AO408+'Investissement PER'!AR409+'Investissement PER'!AU408+'Investissement PER'!AX408+'Investissement PER'!BA408+'Investissement PER'!BD408+'Investissement PER'!BG408+'Investissement PER'!BJ408+'Investissement PER'!BM408+'Investissement PER'!BP408+'Investissement PER'!AF408)</f>
        <v>0</v>
      </c>
      <c r="F405" s="169">
        <f t="shared" si="18"/>
        <v>0</v>
      </c>
      <c r="H405" s="45">
        <f>'Investissement PEE'!AG408+'Investissement PEE'!AJ408+'Investissement PEE'!AM408+'Investissement PEE'!AP408+'Investissement PEE'!AS408+'Investissement PEE'!AV408+'Investissement PEE'!AY408+'Investissement PEE'!BB408+'Investissement PEE'!BE408+'Investissement PEE'!BH408+'Investissement PEE'!BK408+'Investissement PEE'!BN408</f>
        <v>0</v>
      </c>
      <c r="I405" s="48">
        <f>'Investissement PER'!BE408+'Investissement PER'!BB408+'Investissement PER'!AY408+'Investissement PER'!AV408+'Investissement PER'!AS409+'Investissement PER'!AP408+'Investissement PER'!AM408+'Investissement PER'!AJ408+'Investissement PER'!BH408+'Investissement PER'!BK408+'Investissement PER'!BN408+'Investissement PER'!BQ408+'Investissement PER'!AG408</f>
        <v>0</v>
      </c>
      <c r="J405" s="170">
        <f t="shared" si="19"/>
        <v>0</v>
      </c>
      <c r="L405" s="168">
        <f t="shared" si="20"/>
        <v>0</v>
      </c>
      <c r="M405" s="55" t="str">
        <f>IF(AND(D405&lt;&gt;'Investissement PEE'!AB408,Synthèse!H405&lt;&gt;'Investissement PEE'!AC408),"Les montants répartis ne correspondent pas aux montants de prime de partage de la valeur et d'abondement dans l'onglet 'Investissement PEE'",IF(D405&lt;&gt;'Investissement PEE'!AB408,"Le montant réparti en prime de partage de la valeur ne correspond pas au montant total de PPV indiqué dans l'onglet 'Investissement PEE'",IF(H405&lt;&gt;'Investissement PEE'!AC408,"Le montant réparti ne correspond pas au montant total d'abondement indiqué dans l'onglet 'PEE'","")))</f>
        <v/>
      </c>
      <c r="N405" s="82" t="str">
        <f>IF(AND(E405&lt;&gt;'Investissement PER'!AB408,Synthèse!I405&lt;&gt;'Investissement PER'!AC408),"Les montants répartis ne correspondent pas aux montants de prime de partage de la valeur et d'abondement dans l'onglet 'Investissement PER'",IF(E405&lt;&gt;'Investissement PER'!AB408,"Le montant réparti en prime de partage de la valeur ne correspond pas au montant total de PPV indiqué dans l'onglet 'Investissement PER'",IF(I405&lt;&gt;'Investissement PER'!AC408,"Le montant réparti ne correspond pas au montant total d'abondement indiqué dans l'onglet 'Investissement PER’","")))</f>
        <v/>
      </c>
    </row>
    <row r="406" spans="1:14" x14ac:dyDescent="0.25">
      <c r="A406" s="56">
        <f>'Investissement PEE'!D409</f>
        <v>0</v>
      </c>
      <c r="B406" s="29">
        <f>'Investissement PEE'!F409</f>
        <v>0</v>
      </c>
      <c r="C406" s="46">
        <f>'Investissement PEE'!H409</f>
        <v>0</v>
      </c>
      <c r="D406" s="54">
        <f>SUM('Investissement PEE'!AF409+'Investissement PEE'!AI409+'Investissement PEE'!AL409+'Investissement PEE'!AO409+'Investissement PEE'!AR409+'Investissement PEE'!AU409+'Investissement PEE'!AX409+'Investissement PEE'!BA409+'Investissement PEE'!BD409+'Investissement PEE'!BG409+'Investissement PEE'!BJ409+'Investissement PEE'!BM409)</f>
        <v>0</v>
      </c>
      <c r="E406" s="47">
        <f>SUM('Investissement PER'!AI409+'Investissement PER'!AL409+'Investissement PER'!AO409+'Investissement PER'!AR410+'Investissement PER'!AU409+'Investissement PER'!AX409+'Investissement PER'!BA409+'Investissement PER'!BD409+'Investissement PER'!BG409+'Investissement PER'!BJ409+'Investissement PER'!BM409+'Investissement PER'!BP409+'Investissement PER'!AF409)</f>
        <v>0</v>
      </c>
      <c r="F406" s="169">
        <f t="shared" si="18"/>
        <v>0</v>
      </c>
      <c r="H406" s="45">
        <f>'Investissement PEE'!AG409+'Investissement PEE'!AJ409+'Investissement PEE'!AM409+'Investissement PEE'!AP409+'Investissement PEE'!AS409+'Investissement PEE'!AV409+'Investissement PEE'!AY409+'Investissement PEE'!BB409+'Investissement PEE'!BE409+'Investissement PEE'!BH409+'Investissement PEE'!BK409+'Investissement PEE'!BN409</f>
        <v>0</v>
      </c>
      <c r="I406" s="48">
        <f>'Investissement PER'!BE409+'Investissement PER'!BB409+'Investissement PER'!AY409+'Investissement PER'!AV409+'Investissement PER'!AS410+'Investissement PER'!AP409+'Investissement PER'!AM409+'Investissement PER'!AJ409+'Investissement PER'!BH409+'Investissement PER'!BK409+'Investissement PER'!BN409+'Investissement PER'!BQ409+'Investissement PER'!AG409</f>
        <v>0</v>
      </c>
      <c r="J406" s="170">
        <f t="shared" si="19"/>
        <v>0</v>
      </c>
      <c r="L406" s="168">
        <f t="shared" si="20"/>
        <v>0</v>
      </c>
      <c r="M406" s="55" t="str">
        <f>IF(AND(D406&lt;&gt;'Investissement PEE'!AB409,Synthèse!H406&lt;&gt;'Investissement PEE'!AC409),"Les montants répartis ne correspondent pas aux montants de prime de partage de la valeur et d'abondement dans l'onglet 'Investissement PEE'",IF(D406&lt;&gt;'Investissement PEE'!AB409,"Le montant réparti en prime de partage de la valeur ne correspond pas au montant total de PPV indiqué dans l'onglet 'Investissement PEE'",IF(H406&lt;&gt;'Investissement PEE'!AC409,"Le montant réparti ne correspond pas au montant total d'abondement indiqué dans l'onglet 'PEE'","")))</f>
        <v/>
      </c>
      <c r="N406" s="82" t="str">
        <f>IF(AND(E406&lt;&gt;'Investissement PER'!AB409,Synthèse!I406&lt;&gt;'Investissement PER'!AC409),"Les montants répartis ne correspondent pas aux montants de prime de partage de la valeur et d'abondement dans l'onglet 'Investissement PER'",IF(E406&lt;&gt;'Investissement PER'!AB409,"Le montant réparti en prime de partage de la valeur ne correspond pas au montant total de PPV indiqué dans l'onglet 'Investissement PER'",IF(I406&lt;&gt;'Investissement PER'!AC409,"Le montant réparti ne correspond pas au montant total d'abondement indiqué dans l'onglet 'Investissement PER’","")))</f>
        <v/>
      </c>
    </row>
    <row r="407" spans="1:14" x14ac:dyDescent="0.25">
      <c r="A407" s="56">
        <f>'Investissement PEE'!D410</f>
        <v>0</v>
      </c>
      <c r="B407" s="29">
        <f>'Investissement PEE'!F410</f>
        <v>0</v>
      </c>
      <c r="C407" s="46">
        <f>'Investissement PEE'!H410</f>
        <v>0</v>
      </c>
      <c r="D407" s="54">
        <f>SUM('Investissement PEE'!AF410+'Investissement PEE'!AI410+'Investissement PEE'!AL410+'Investissement PEE'!AO410+'Investissement PEE'!AR410+'Investissement PEE'!AU410+'Investissement PEE'!AX410+'Investissement PEE'!BA410+'Investissement PEE'!BD410+'Investissement PEE'!BG410+'Investissement PEE'!BJ410+'Investissement PEE'!BM410)</f>
        <v>0</v>
      </c>
      <c r="E407" s="47">
        <f>SUM('Investissement PER'!AI410+'Investissement PER'!AL410+'Investissement PER'!AO410+'Investissement PER'!AR411+'Investissement PER'!AU410+'Investissement PER'!AX410+'Investissement PER'!BA410+'Investissement PER'!BD410+'Investissement PER'!BG410+'Investissement PER'!BJ410+'Investissement PER'!BM410+'Investissement PER'!BP410+'Investissement PER'!AF410)</f>
        <v>0</v>
      </c>
      <c r="F407" s="169">
        <f t="shared" si="18"/>
        <v>0</v>
      </c>
      <c r="H407" s="45">
        <f>'Investissement PEE'!AG410+'Investissement PEE'!AJ410+'Investissement PEE'!AM410+'Investissement PEE'!AP410+'Investissement PEE'!AS410+'Investissement PEE'!AV410+'Investissement PEE'!AY410+'Investissement PEE'!BB410+'Investissement PEE'!BE410+'Investissement PEE'!BH410+'Investissement PEE'!BK410+'Investissement PEE'!BN410</f>
        <v>0</v>
      </c>
      <c r="I407" s="48">
        <f>'Investissement PER'!BE410+'Investissement PER'!BB410+'Investissement PER'!AY410+'Investissement PER'!AV410+'Investissement PER'!AS411+'Investissement PER'!AP410+'Investissement PER'!AM410+'Investissement PER'!AJ410+'Investissement PER'!BH410+'Investissement PER'!BK410+'Investissement PER'!BN410+'Investissement PER'!BQ410+'Investissement PER'!AG410</f>
        <v>0</v>
      </c>
      <c r="J407" s="170">
        <f t="shared" si="19"/>
        <v>0</v>
      </c>
      <c r="L407" s="168">
        <f t="shared" si="20"/>
        <v>0</v>
      </c>
      <c r="M407" s="55" t="str">
        <f>IF(AND(D407&lt;&gt;'Investissement PEE'!AB410,Synthèse!H407&lt;&gt;'Investissement PEE'!AC410),"Les montants répartis ne correspondent pas aux montants de prime de partage de la valeur et d'abondement dans l'onglet 'Investissement PEE'",IF(D407&lt;&gt;'Investissement PEE'!AB410,"Le montant réparti en prime de partage de la valeur ne correspond pas au montant total de PPV indiqué dans l'onglet 'Investissement PEE'",IF(H407&lt;&gt;'Investissement PEE'!AC410,"Le montant réparti ne correspond pas au montant total d'abondement indiqué dans l'onglet 'PEE'","")))</f>
        <v/>
      </c>
      <c r="N407" s="82" t="str">
        <f>IF(AND(E407&lt;&gt;'Investissement PER'!AB410,Synthèse!I407&lt;&gt;'Investissement PER'!AC410),"Les montants répartis ne correspondent pas aux montants de prime de partage de la valeur et d'abondement dans l'onglet 'Investissement PER'",IF(E407&lt;&gt;'Investissement PER'!AB410,"Le montant réparti en prime de partage de la valeur ne correspond pas au montant total de PPV indiqué dans l'onglet 'Investissement PER'",IF(I407&lt;&gt;'Investissement PER'!AC410,"Le montant réparti ne correspond pas au montant total d'abondement indiqué dans l'onglet 'Investissement PER’","")))</f>
        <v/>
      </c>
    </row>
    <row r="408" spans="1:14" x14ac:dyDescent="0.25">
      <c r="A408" s="56">
        <f>'Investissement PEE'!D411</f>
        <v>0</v>
      </c>
      <c r="B408" s="29">
        <f>'Investissement PEE'!F411</f>
        <v>0</v>
      </c>
      <c r="C408" s="46">
        <f>'Investissement PEE'!H411</f>
        <v>0</v>
      </c>
      <c r="D408" s="54">
        <f>SUM('Investissement PEE'!AF411+'Investissement PEE'!AI411+'Investissement PEE'!AL411+'Investissement PEE'!AO411+'Investissement PEE'!AR411+'Investissement PEE'!AU411+'Investissement PEE'!AX411+'Investissement PEE'!BA411+'Investissement PEE'!BD411+'Investissement PEE'!BG411+'Investissement PEE'!BJ411+'Investissement PEE'!BM411)</f>
        <v>0</v>
      </c>
      <c r="E408" s="47">
        <f>SUM('Investissement PER'!AI411+'Investissement PER'!AL411+'Investissement PER'!AO411+'Investissement PER'!AR412+'Investissement PER'!AU411+'Investissement PER'!AX411+'Investissement PER'!BA411+'Investissement PER'!BD411+'Investissement PER'!BG411+'Investissement PER'!BJ411+'Investissement PER'!BM411+'Investissement PER'!BP411+'Investissement PER'!AF411)</f>
        <v>0</v>
      </c>
      <c r="F408" s="169">
        <f t="shared" si="18"/>
        <v>0</v>
      </c>
      <c r="H408" s="45">
        <f>'Investissement PEE'!AG411+'Investissement PEE'!AJ411+'Investissement PEE'!AM411+'Investissement PEE'!AP411+'Investissement PEE'!AS411+'Investissement PEE'!AV411+'Investissement PEE'!AY411+'Investissement PEE'!BB411+'Investissement PEE'!BE411+'Investissement PEE'!BH411+'Investissement PEE'!BK411+'Investissement PEE'!BN411</f>
        <v>0</v>
      </c>
      <c r="I408" s="48">
        <f>'Investissement PER'!BE411+'Investissement PER'!BB411+'Investissement PER'!AY411+'Investissement PER'!AV411+'Investissement PER'!AS412+'Investissement PER'!AP411+'Investissement PER'!AM411+'Investissement PER'!AJ411+'Investissement PER'!BH411+'Investissement PER'!BK411+'Investissement PER'!BN411+'Investissement PER'!BQ411+'Investissement PER'!AG411</f>
        <v>0</v>
      </c>
      <c r="J408" s="170">
        <f t="shared" si="19"/>
        <v>0</v>
      </c>
      <c r="L408" s="168">
        <f t="shared" si="20"/>
        <v>0</v>
      </c>
      <c r="M408" s="55" t="str">
        <f>IF(AND(D408&lt;&gt;'Investissement PEE'!AB411,Synthèse!H408&lt;&gt;'Investissement PEE'!AC411),"Les montants répartis ne correspondent pas aux montants de prime de partage de la valeur et d'abondement dans l'onglet 'Investissement PEE'",IF(D408&lt;&gt;'Investissement PEE'!AB411,"Le montant réparti en prime de partage de la valeur ne correspond pas au montant total de PPV indiqué dans l'onglet 'Investissement PEE'",IF(H408&lt;&gt;'Investissement PEE'!AC411,"Le montant réparti ne correspond pas au montant total d'abondement indiqué dans l'onglet 'PEE'","")))</f>
        <v/>
      </c>
      <c r="N408" s="82" t="str">
        <f>IF(AND(E408&lt;&gt;'Investissement PER'!AB411,Synthèse!I408&lt;&gt;'Investissement PER'!AC411),"Les montants répartis ne correspondent pas aux montants de prime de partage de la valeur et d'abondement dans l'onglet 'Investissement PER'",IF(E408&lt;&gt;'Investissement PER'!AB411,"Le montant réparti en prime de partage de la valeur ne correspond pas au montant total de PPV indiqué dans l'onglet 'Investissement PER'",IF(I408&lt;&gt;'Investissement PER'!AC411,"Le montant réparti ne correspond pas au montant total d'abondement indiqué dans l'onglet 'Investissement PER’","")))</f>
        <v/>
      </c>
    </row>
    <row r="409" spans="1:14" x14ac:dyDescent="0.25">
      <c r="A409" s="56">
        <f>'Investissement PEE'!D412</f>
        <v>0</v>
      </c>
      <c r="B409" s="29">
        <f>'Investissement PEE'!F412</f>
        <v>0</v>
      </c>
      <c r="C409" s="46">
        <f>'Investissement PEE'!H412</f>
        <v>0</v>
      </c>
      <c r="D409" s="54">
        <f>SUM('Investissement PEE'!AF412+'Investissement PEE'!AI412+'Investissement PEE'!AL412+'Investissement PEE'!AO412+'Investissement PEE'!AR412+'Investissement PEE'!AU412+'Investissement PEE'!AX412+'Investissement PEE'!BA412+'Investissement PEE'!BD412+'Investissement PEE'!BG412+'Investissement PEE'!BJ412+'Investissement PEE'!BM412)</f>
        <v>0</v>
      </c>
      <c r="E409" s="47">
        <f>SUM('Investissement PER'!AI412+'Investissement PER'!AL412+'Investissement PER'!AO412+'Investissement PER'!AR413+'Investissement PER'!AU412+'Investissement PER'!AX412+'Investissement PER'!BA412+'Investissement PER'!BD412+'Investissement PER'!BG412+'Investissement PER'!BJ412+'Investissement PER'!BM412+'Investissement PER'!BP412+'Investissement PER'!AF412)</f>
        <v>0</v>
      </c>
      <c r="F409" s="169">
        <f t="shared" si="18"/>
        <v>0</v>
      </c>
      <c r="H409" s="45">
        <f>'Investissement PEE'!AG412+'Investissement PEE'!AJ412+'Investissement PEE'!AM412+'Investissement PEE'!AP412+'Investissement PEE'!AS412+'Investissement PEE'!AV412+'Investissement PEE'!AY412+'Investissement PEE'!BB412+'Investissement PEE'!BE412+'Investissement PEE'!BH412+'Investissement PEE'!BK412+'Investissement PEE'!BN412</f>
        <v>0</v>
      </c>
      <c r="I409" s="48">
        <f>'Investissement PER'!BE412+'Investissement PER'!BB412+'Investissement PER'!AY412+'Investissement PER'!AV412+'Investissement PER'!AS413+'Investissement PER'!AP412+'Investissement PER'!AM412+'Investissement PER'!AJ412+'Investissement PER'!BH412+'Investissement PER'!BK412+'Investissement PER'!BN412+'Investissement PER'!BQ412+'Investissement PER'!AG412</f>
        <v>0</v>
      </c>
      <c r="J409" s="170">
        <f t="shared" si="19"/>
        <v>0</v>
      </c>
      <c r="L409" s="168">
        <f t="shared" si="20"/>
        <v>0</v>
      </c>
      <c r="M409" s="55" t="str">
        <f>IF(AND(D409&lt;&gt;'Investissement PEE'!AB412,Synthèse!H409&lt;&gt;'Investissement PEE'!AC412),"Les montants répartis ne correspondent pas aux montants de prime de partage de la valeur et d'abondement dans l'onglet 'Investissement PEE'",IF(D409&lt;&gt;'Investissement PEE'!AB412,"Le montant réparti en prime de partage de la valeur ne correspond pas au montant total de PPV indiqué dans l'onglet 'Investissement PEE'",IF(H409&lt;&gt;'Investissement PEE'!AC412,"Le montant réparti ne correspond pas au montant total d'abondement indiqué dans l'onglet 'PEE'","")))</f>
        <v/>
      </c>
      <c r="N409" s="82" t="str">
        <f>IF(AND(E409&lt;&gt;'Investissement PER'!AB412,Synthèse!I409&lt;&gt;'Investissement PER'!AC412),"Les montants répartis ne correspondent pas aux montants de prime de partage de la valeur et d'abondement dans l'onglet 'Investissement PER'",IF(E409&lt;&gt;'Investissement PER'!AB412,"Le montant réparti en prime de partage de la valeur ne correspond pas au montant total de PPV indiqué dans l'onglet 'Investissement PER'",IF(I409&lt;&gt;'Investissement PER'!AC412,"Le montant réparti ne correspond pas au montant total d'abondement indiqué dans l'onglet 'Investissement PER’","")))</f>
        <v/>
      </c>
    </row>
    <row r="410" spans="1:14" x14ac:dyDescent="0.25">
      <c r="A410" s="56">
        <f>'Investissement PEE'!D413</f>
        <v>0</v>
      </c>
      <c r="B410" s="29">
        <f>'Investissement PEE'!F413</f>
        <v>0</v>
      </c>
      <c r="C410" s="46">
        <f>'Investissement PEE'!H413</f>
        <v>0</v>
      </c>
      <c r="D410" s="54">
        <f>SUM('Investissement PEE'!AF413+'Investissement PEE'!AI413+'Investissement PEE'!AL413+'Investissement PEE'!AO413+'Investissement PEE'!AR413+'Investissement PEE'!AU413+'Investissement PEE'!AX413+'Investissement PEE'!BA413+'Investissement PEE'!BD413+'Investissement PEE'!BG413+'Investissement PEE'!BJ413+'Investissement PEE'!BM413)</f>
        <v>0</v>
      </c>
      <c r="E410" s="47">
        <f>SUM('Investissement PER'!AI413+'Investissement PER'!AL413+'Investissement PER'!AO413+'Investissement PER'!AR414+'Investissement PER'!AU413+'Investissement PER'!AX413+'Investissement PER'!BA413+'Investissement PER'!BD413+'Investissement PER'!BG413+'Investissement PER'!BJ413+'Investissement PER'!BM413+'Investissement PER'!BP413+'Investissement PER'!AF413)</f>
        <v>0</v>
      </c>
      <c r="F410" s="169">
        <f t="shared" si="18"/>
        <v>0</v>
      </c>
      <c r="H410" s="45">
        <f>'Investissement PEE'!AG413+'Investissement PEE'!AJ413+'Investissement PEE'!AM413+'Investissement PEE'!AP413+'Investissement PEE'!AS413+'Investissement PEE'!AV413+'Investissement PEE'!AY413+'Investissement PEE'!BB413+'Investissement PEE'!BE413+'Investissement PEE'!BH413+'Investissement PEE'!BK413+'Investissement PEE'!BN413</f>
        <v>0</v>
      </c>
      <c r="I410" s="48">
        <f>'Investissement PER'!BE413+'Investissement PER'!BB413+'Investissement PER'!AY413+'Investissement PER'!AV413+'Investissement PER'!AS414+'Investissement PER'!AP413+'Investissement PER'!AM413+'Investissement PER'!AJ413+'Investissement PER'!BH413+'Investissement PER'!BK413+'Investissement PER'!BN413+'Investissement PER'!BQ413+'Investissement PER'!AG413</f>
        <v>0</v>
      </c>
      <c r="J410" s="170">
        <f t="shared" si="19"/>
        <v>0</v>
      </c>
      <c r="L410" s="168">
        <f t="shared" si="20"/>
        <v>0</v>
      </c>
      <c r="M410" s="55" t="str">
        <f>IF(AND(D410&lt;&gt;'Investissement PEE'!AB413,Synthèse!H410&lt;&gt;'Investissement PEE'!AC413),"Les montants répartis ne correspondent pas aux montants de prime de partage de la valeur et d'abondement dans l'onglet 'Investissement PEE'",IF(D410&lt;&gt;'Investissement PEE'!AB413,"Le montant réparti en prime de partage de la valeur ne correspond pas au montant total de PPV indiqué dans l'onglet 'Investissement PEE'",IF(H410&lt;&gt;'Investissement PEE'!AC413,"Le montant réparti ne correspond pas au montant total d'abondement indiqué dans l'onglet 'PEE'","")))</f>
        <v/>
      </c>
      <c r="N410" s="82" t="str">
        <f>IF(AND(E410&lt;&gt;'Investissement PER'!AB413,Synthèse!I410&lt;&gt;'Investissement PER'!AC413),"Les montants répartis ne correspondent pas aux montants de prime de partage de la valeur et d'abondement dans l'onglet 'Investissement PER'",IF(E410&lt;&gt;'Investissement PER'!AB413,"Le montant réparti en prime de partage de la valeur ne correspond pas au montant total de PPV indiqué dans l'onglet 'Investissement PER'",IF(I410&lt;&gt;'Investissement PER'!AC413,"Le montant réparti ne correspond pas au montant total d'abondement indiqué dans l'onglet 'Investissement PER’","")))</f>
        <v/>
      </c>
    </row>
    <row r="411" spans="1:14" x14ac:dyDescent="0.25">
      <c r="A411" s="56">
        <f>'Investissement PEE'!D414</f>
        <v>0</v>
      </c>
      <c r="B411" s="29">
        <f>'Investissement PEE'!F414</f>
        <v>0</v>
      </c>
      <c r="C411" s="46">
        <f>'Investissement PEE'!H414</f>
        <v>0</v>
      </c>
      <c r="D411" s="54">
        <f>SUM('Investissement PEE'!AF414+'Investissement PEE'!AI414+'Investissement PEE'!AL414+'Investissement PEE'!AO414+'Investissement PEE'!AR414+'Investissement PEE'!AU414+'Investissement PEE'!AX414+'Investissement PEE'!BA414+'Investissement PEE'!BD414+'Investissement PEE'!BG414+'Investissement PEE'!BJ414+'Investissement PEE'!BM414)</f>
        <v>0</v>
      </c>
      <c r="E411" s="47">
        <f>SUM('Investissement PER'!AI414+'Investissement PER'!AL414+'Investissement PER'!AO414+'Investissement PER'!AR415+'Investissement PER'!AU414+'Investissement PER'!AX414+'Investissement PER'!BA414+'Investissement PER'!BD414+'Investissement PER'!BG414+'Investissement PER'!BJ414+'Investissement PER'!BM414+'Investissement PER'!BP414+'Investissement PER'!AF414)</f>
        <v>0</v>
      </c>
      <c r="F411" s="169">
        <f t="shared" si="18"/>
        <v>0</v>
      </c>
      <c r="H411" s="45">
        <f>'Investissement PEE'!AG414+'Investissement PEE'!AJ414+'Investissement PEE'!AM414+'Investissement PEE'!AP414+'Investissement PEE'!AS414+'Investissement PEE'!AV414+'Investissement PEE'!AY414+'Investissement PEE'!BB414+'Investissement PEE'!BE414+'Investissement PEE'!BH414+'Investissement PEE'!BK414+'Investissement PEE'!BN414</f>
        <v>0</v>
      </c>
      <c r="I411" s="48">
        <f>'Investissement PER'!BE414+'Investissement PER'!BB414+'Investissement PER'!AY414+'Investissement PER'!AV414+'Investissement PER'!AS415+'Investissement PER'!AP414+'Investissement PER'!AM414+'Investissement PER'!AJ414+'Investissement PER'!BH414+'Investissement PER'!BK414+'Investissement PER'!BN414+'Investissement PER'!BQ414+'Investissement PER'!AG414</f>
        <v>0</v>
      </c>
      <c r="J411" s="170">
        <f t="shared" si="19"/>
        <v>0</v>
      </c>
      <c r="L411" s="168">
        <f t="shared" si="20"/>
        <v>0</v>
      </c>
      <c r="M411" s="55" t="str">
        <f>IF(AND(D411&lt;&gt;'Investissement PEE'!AB414,Synthèse!H411&lt;&gt;'Investissement PEE'!AC414),"Les montants répartis ne correspondent pas aux montants de prime de partage de la valeur et d'abondement dans l'onglet 'Investissement PEE'",IF(D411&lt;&gt;'Investissement PEE'!AB414,"Le montant réparti en prime de partage de la valeur ne correspond pas au montant total de PPV indiqué dans l'onglet 'Investissement PEE'",IF(H411&lt;&gt;'Investissement PEE'!AC414,"Le montant réparti ne correspond pas au montant total d'abondement indiqué dans l'onglet 'PEE'","")))</f>
        <v/>
      </c>
      <c r="N411" s="82" t="str">
        <f>IF(AND(E411&lt;&gt;'Investissement PER'!AB414,Synthèse!I411&lt;&gt;'Investissement PER'!AC414),"Les montants répartis ne correspondent pas aux montants de prime de partage de la valeur et d'abondement dans l'onglet 'Investissement PER'",IF(E411&lt;&gt;'Investissement PER'!AB414,"Le montant réparti en prime de partage de la valeur ne correspond pas au montant total de PPV indiqué dans l'onglet 'Investissement PER'",IF(I411&lt;&gt;'Investissement PER'!AC414,"Le montant réparti ne correspond pas au montant total d'abondement indiqué dans l'onglet 'Investissement PER’","")))</f>
        <v/>
      </c>
    </row>
    <row r="412" spans="1:14" x14ac:dyDescent="0.25">
      <c r="A412" s="56">
        <f>'Investissement PEE'!D415</f>
        <v>0</v>
      </c>
      <c r="B412" s="29">
        <f>'Investissement PEE'!F415</f>
        <v>0</v>
      </c>
      <c r="C412" s="46">
        <f>'Investissement PEE'!H415</f>
        <v>0</v>
      </c>
      <c r="D412" s="54">
        <f>SUM('Investissement PEE'!AF415+'Investissement PEE'!AI415+'Investissement PEE'!AL415+'Investissement PEE'!AO415+'Investissement PEE'!AR415+'Investissement PEE'!AU415+'Investissement PEE'!AX415+'Investissement PEE'!BA415+'Investissement PEE'!BD415+'Investissement PEE'!BG415+'Investissement PEE'!BJ415+'Investissement PEE'!BM415)</f>
        <v>0</v>
      </c>
      <c r="E412" s="47">
        <f>SUM('Investissement PER'!AI415+'Investissement PER'!AL415+'Investissement PER'!AO415+'Investissement PER'!AR416+'Investissement PER'!AU415+'Investissement PER'!AX415+'Investissement PER'!BA415+'Investissement PER'!BD415+'Investissement PER'!BG415+'Investissement PER'!BJ415+'Investissement PER'!BM415+'Investissement PER'!BP415+'Investissement PER'!AF415)</f>
        <v>0</v>
      </c>
      <c r="F412" s="169">
        <f t="shared" si="18"/>
        <v>0</v>
      </c>
      <c r="H412" s="45">
        <f>'Investissement PEE'!AG415+'Investissement PEE'!AJ415+'Investissement PEE'!AM415+'Investissement PEE'!AP415+'Investissement PEE'!AS415+'Investissement PEE'!AV415+'Investissement PEE'!AY415+'Investissement PEE'!BB415+'Investissement PEE'!BE415+'Investissement PEE'!BH415+'Investissement PEE'!BK415+'Investissement PEE'!BN415</f>
        <v>0</v>
      </c>
      <c r="I412" s="48">
        <f>'Investissement PER'!BE415+'Investissement PER'!BB415+'Investissement PER'!AY415+'Investissement PER'!AV415+'Investissement PER'!AS416+'Investissement PER'!AP415+'Investissement PER'!AM415+'Investissement PER'!AJ415+'Investissement PER'!BH415+'Investissement PER'!BK415+'Investissement PER'!BN415+'Investissement PER'!BQ415+'Investissement PER'!AG415</f>
        <v>0</v>
      </c>
      <c r="J412" s="170">
        <f t="shared" si="19"/>
        <v>0</v>
      </c>
      <c r="L412" s="168">
        <f t="shared" si="20"/>
        <v>0</v>
      </c>
      <c r="M412" s="55" t="str">
        <f>IF(AND(D412&lt;&gt;'Investissement PEE'!AB415,Synthèse!H412&lt;&gt;'Investissement PEE'!AC415),"Les montants répartis ne correspondent pas aux montants de prime de partage de la valeur et d'abondement dans l'onglet 'Investissement PEE'",IF(D412&lt;&gt;'Investissement PEE'!AB415,"Le montant réparti en prime de partage de la valeur ne correspond pas au montant total de PPV indiqué dans l'onglet 'Investissement PEE'",IF(H412&lt;&gt;'Investissement PEE'!AC415,"Le montant réparti ne correspond pas au montant total d'abondement indiqué dans l'onglet 'PEE'","")))</f>
        <v/>
      </c>
      <c r="N412" s="82" t="str">
        <f>IF(AND(E412&lt;&gt;'Investissement PER'!AB415,Synthèse!I412&lt;&gt;'Investissement PER'!AC415),"Les montants répartis ne correspondent pas aux montants de prime de partage de la valeur et d'abondement dans l'onglet 'Investissement PER'",IF(E412&lt;&gt;'Investissement PER'!AB415,"Le montant réparti en prime de partage de la valeur ne correspond pas au montant total de PPV indiqué dans l'onglet 'Investissement PER'",IF(I412&lt;&gt;'Investissement PER'!AC415,"Le montant réparti ne correspond pas au montant total d'abondement indiqué dans l'onglet 'Investissement PER’","")))</f>
        <v/>
      </c>
    </row>
    <row r="413" spans="1:14" x14ac:dyDescent="0.25">
      <c r="A413" s="56">
        <f>'Investissement PEE'!D416</f>
        <v>0</v>
      </c>
      <c r="B413" s="29">
        <f>'Investissement PEE'!F416</f>
        <v>0</v>
      </c>
      <c r="C413" s="46">
        <f>'Investissement PEE'!H416</f>
        <v>0</v>
      </c>
      <c r="D413" s="54">
        <f>SUM('Investissement PEE'!AF416+'Investissement PEE'!AI416+'Investissement PEE'!AL416+'Investissement PEE'!AO416+'Investissement PEE'!AR416+'Investissement PEE'!AU416+'Investissement PEE'!AX416+'Investissement PEE'!BA416+'Investissement PEE'!BD416+'Investissement PEE'!BG416+'Investissement PEE'!BJ416+'Investissement PEE'!BM416)</f>
        <v>0</v>
      </c>
      <c r="E413" s="47">
        <f>SUM('Investissement PER'!AI416+'Investissement PER'!AL416+'Investissement PER'!AO416+'Investissement PER'!AR417+'Investissement PER'!AU416+'Investissement PER'!AX416+'Investissement PER'!BA416+'Investissement PER'!BD416+'Investissement PER'!BG416+'Investissement PER'!BJ416+'Investissement PER'!BM416+'Investissement PER'!BP416+'Investissement PER'!AF416)</f>
        <v>0</v>
      </c>
      <c r="F413" s="169">
        <f t="shared" si="18"/>
        <v>0</v>
      </c>
      <c r="H413" s="45">
        <f>'Investissement PEE'!AG416+'Investissement PEE'!AJ416+'Investissement PEE'!AM416+'Investissement PEE'!AP416+'Investissement PEE'!AS416+'Investissement PEE'!AV416+'Investissement PEE'!AY416+'Investissement PEE'!BB416+'Investissement PEE'!BE416+'Investissement PEE'!BH416+'Investissement PEE'!BK416+'Investissement PEE'!BN416</f>
        <v>0</v>
      </c>
      <c r="I413" s="48">
        <f>'Investissement PER'!BE416+'Investissement PER'!BB416+'Investissement PER'!AY416+'Investissement PER'!AV416+'Investissement PER'!AS417+'Investissement PER'!AP416+'Investissement PER'!AM416+'Investissement PER'!AJ416+'Investissement PER'!BH416+'Investissement PER'!BK416+'Investissement PER'!BN416+'Investissement PER'!BQ416+'Investissement PER'!AG416</f>
        <v>0</v>
      </c>
      <c r="J413" s="170">
        <f t="shared" si="19"/>
        <v>0</v>
      </c>
      <c r="L413" s="168">
        <f t="shared" si="20"/>
        <v>0</v>
      </c>
      <c r="M413" s="55" t="str">
        <f>IF(AND(D413&lt;&gt;'Investissement PEE'!AB416,Synthèse!H413&lt;&gt;'Investissement PEE'!AC416),"Les montants répartis ne correspondent pas aux montants de prime de partage de la valeur et d'abondement dans l'onglet 'Investissement PEE'",IF(D413&lt;&gt;'Investissement PEE'!AB416,"Le montant réparti en prime de partage de la valeur ne correspond pas au montant total de PPV indiqué dans l'onglet 'Investissement PEE'",IF(H413&lt;&gt;'Investissement PEE'!AC416,"Le montant réparti ne correspond pas au montant total d'abondement indiqué dans l'onglet 'PEE'","")))</f>
        <v/>
      </c>
      <c r="N413" s="82" t="str">
        <f>IF(AND(E413&lt;&gt;'Investissement PER'!AB416,Synthèse!I413&lt;&gt;'Investissement PER'!AC416),"Les montants répartis ne correspondent pas aux montants de prime de partage de la valeur et d'abondement dans l'onglet 'Investissement PER'",IF(E413&lt;&gt;'Investissement PER'!AB416,"Le montant réparti en prime de partage de la valeur ne correspond pas au montant total de PPV indiqué dans l'onglet 'Investissement PER'",IF(I413&lt;&gt;'Investissement PER'!AC416,"Le montant réparti ne correspond pas au montant total d'abondement indiqué dans l'onglet 'Investissement PER’","")))</f>
        <v/>
      </c>
    </row>
    <row r="414" spans="1:14" x14ac:dyDescent="0.25">
      <c r="A414" s="56">
        <f>'Investissement PEE'!D417</f>
        <v>0</v>
      </c>
      <c r="B414" s="29">
        <f>'Investissement PEE'!F417</f>
        <v>0</v>
      </c>
      <c r="C414" s="46">
        <f>'Investissement PEE'!H417</f>
        <v>0</v>
      </c>
      <c r="D414" s="54">
        <f>SUM('Investissement PEE'!AF417+'Investissement PEE'!AI417+'Investissement PEE'!AL417+'Investissement PEE'!AO417+'Investissement PEE'!AR417+'Investissement PEE'!AU417+'Investissement PEE'!AX417+'Investissement PEE'!BA417+'Investissement PEE'!BD417+'Investissement PEE'!BG417+'Investissement PEE'!BJ417+'Investissement PEE'!BM417)</f>
        <v>0</v>
      </c>
      <c r="E414" s="47">
        <f>SUM('Investissement PER'!AI417+'Investissement PER'!AL417+'Investissement PER'!AO417+'Investissement PER'!AR418+'Investissement PER'!AU417+'Investissement PER'!AX417+'Investissement PER'!BA417+'Investissement PER'!BD417+'Investissement PER'!BG417+'Investissement PER'!BJ417+'Investissement PER'!BM417+'Investissement PER'!BP417+'Investissement PER'!AF417)</f>
        <v>0</v>
      </c>
      <c r="F414" s="169">
        <f t="shared" si="18"/>
        <v>0</v>
      </c>
      <c r="H414" s="45">
        <f>'Investissement PEE'!AG417+'Investissement PEE'!AJ417+'Investissement PEE'!AM417+'Investissement PEE'!AP417+'Investissement PEE'!AS417+'Investissement PEE'!AV417+'Investissement PEE'!AY417+'Investissement PEE'!BB417+'Investissement PEE'!BE417+'Investissement PEE'!BH417+'Investissement PEE'!BK417+'Investissement PEE'!BN417</f>
        <v>0</v>
      </c>
      <c r="I414" s="48">
        <f>'Investissement PER'!BE417+'Investissement PER'!BB417+'Investissement PER'!AY417+'Investissement PER'!AV417+'Investissement PER'!AS418+'Investissement PER'!AP417+'Investissement PER'!AM417+'Investissement PER'!AJ417+'Investissement PER'!BH417+'Investissement PER'!BK417+'Investissement PER'!BN417+'Investissement PER'!BQ417+'Investissement PER'!AG417</f>
        <v>0</v>
      </c>
      <c r="J414" s="170">
        <f t="shared" si="19"/>
        <v>0</v>
      </c>
      <c r="L414" s="168">
        <f t="shared" si="20"/>
        <v>0</v>
      </c>
      <c r="M414" s="55" t="str">
        <f>IF(AND(D414&lt;&gt;'Investissement PEE'!AB417,Synthèse!H414&lt;&gt;'Investissement PEE'!AC417),"Les montants répartis ne correspondent pas aux montants de prime de partage de la valeur et d'abondement dans l'onglet 'Investissement PEE'",IF(D414&lt;&gt;'Investissement PEE'!AB417,"Le montant réparti en prime de partage de la valeur ne correspond pas au montant total de PPV indiqué dans l'onglet 'Investissement PEE'",IF(H414&lt;&gt;'Investissement PEE'!AC417,"Le montant réparti ne correspond pas au montant total d'abondement indiqué dans l'onglet 'PEE'","")))</f>
        <v/>
      </c>
      <c r="N414" s="82" t="str">
        <f>IF(AND(E414&lt;&gt;'Investissement PER'!AB417,Synthèse!I414&lt;&gt;'Investissement PER'!AC417),"Les montants répartis ne correspondent pas aux montants de prime de partage de la valeur et d'abondement dans l'onglet 'Investissement PER'",IF(E414&lt;&gt;'Investissement PER'!AB417,"Le montant réparti en prime de partage de la valeur ne correspond pas au montant total de PPV indiqué dans l'onglet 'Investissement PER'",IF(I414&lt;&gt;'Investissement PER'!AC417,"Le montant réparti ne correspond pas au montant total d'abondement indiqué dans l'onglet 'Investissement PER’","")))</f>
        <v/>
      </c>
    </row>
    <row r="415" spans="1:14" x14ac:dyDescent="0.25">
      <c r="A415" s="56">
        <f>'Investissement PEE'!D418</f>
        <v>0</v>
      </c>
      <c r="B415" s="29">
        <f>'Investissement PEE'!F418</f>
        <v>0</v>
      </c>
      <c r="C415" s="46">
        <f>'Investissement PEE'!H418</f>
        <v>0</v>
      </c>
      <c r="D415" s="54">
        <f>SUM('Investissement PEE'!AF418+'Investissement PEE'!AI418+'Investissement PEE'!AL418+'Investissement PEE'!AO418+'Investissement PEE'!AR418+'Investissement PEE'!AU418+'Investissement PEE'!AX418+'Investissement PEE'!BA418+'Investissement PEE'!BD418+'Investissement PEE'!BG418+'Investissement PEE'!BJ418+'Investissement PEE'!BM418)</f>
        <v>0</v>
      </c>
      <c r="E415" s="47">
        <f>SUM('Investissement PER'!AI418+'Investissement PER'!AL418+'Investissement PER'!AO418+'Investissement PER'!AR419+'Investissement PER'!AU418+'Investissement PER'!AX418+'Investissement PER'!BA418+'Investissement PER'!BD418+'Investissement PER'!BG418+'Investissement PER'!BJ418+'Investissement PER'!BM418+'Investissement PER'!BP418+'Investissement PER'!AF418)</f>
        <v>0</v>
      </c>
      <c r="F415" s="169">
        <f t="shared" si="18"/>
        <v>0</v>
      </c>
      <c r="H415" s="45">
        <f>'Investissement PEE'!AG418+'Investissement PEE'!AJ418+'Investissement PEE'!AM418+'Investissement PEE'!AP418+'Investissement PEE'!AS418+'Investissement PEE'!AV418+'Investissement PEE'!AY418+'Investissement PEE'!BB418+'Investissement PEE'!BE418+'Investissement PEE'!BH418+'Investissement PEE'!BK418+'Investissement PEE'!BN418</f>
        <v>0</v>
      </c>
      <c r="I415" s="48">
        <f>'Investissement PER'!BE418+'Investissement PER'!BB418+'Investissement PER'!AY418+'Investissement PER'!AV418+'Investissement PER'!AS419+'Investissement PER'!AP418+'Investissement PER'!AM418+'Investissement PER'!AJ418+'Investissement PER'!BH418+'Investissement PER'!BK418+'Investissement PER'!BN418+'Investissement PER'!BQ418+'Investissement PER'!AG418</f>
        <v>0</v>
      </c>
      <c r="J415" s="170">
        <f t="shared" si="19"/>
        <v>0</v>
      </c>
      <c r="L415" s="168">
        <f t="shared" si="20"/>
        <v>0</v>
      </c>
      <c r="M415" s="55" t="str">
        <f>IF(AND(D415&lt;&gt;'Investissement PEE'!AB418,Synthèse!H415&lt;&gt;'Investissement PEE'!AC418),"Les montants répartis ne correspondent pas aux montants de prime de partage de la valeur et d'abondement dans l'onglet 'Investissement PEE'",IF(D415&lt;&gt;'Investissement PEE'!AB418,"Le montant réparti en prime de partage de la valeur ne correspond pas au montant total de PPV indiqué dans l'onglet 'Investissement PEE'",IF(H415&lt;&gt;'Investissement PEE'!AC418,"Le montant réparti ne correspond pas au montant total d'abondement indiqué dans l'onglet 'PEE'","")))</f>
        <v/>
      </c>
      <c r="N415" s="82" t="str">
        <f>IF(AND(E415&lt;&gt;'Investissement PER'!AB418,Synthèse!I415&lt;&gt;'Investissement PER'!AC418),"Les montants répartis ne correspondent pas aux montants de prime de partage de la valeur et d'abondement dans l'onglet 'Investissement PER'",IF(E415&lt;&gt;'Investissement PER'!AB418,"Le montant réparti en prime de partage de la valeur ne correspond pas au montant total de PPV indiqué dans l'onglet 'Investissement PER'",IF(I415&lt;&gt;'Investissement PER'!AC418,"Le montant réparti ne correspond pas au montant total d'abondement indiqué dans l'onglet 'Investissement PER’","")))</f>
        <v/>
      </c>
    </row>
    <row r="416" spans="1:14" x14ac:dyDescent="0.25">
      <c r="A416" s="56">
        <f>'Investissement PEE'!D419</f>
        <v>0</v>
      </c>
      <c r="B416" s="29">
        <f>'Investissement PEE'!F419</f>
        <v>0</v>
      </c>
      <c r="C416" s="46">
        <f>'Investissement PEE'!H419</f>
        <v>0</v>
      </c>
      <c r="D416" s="54">
        <f>SUM('Investissement PEE'!AF419+'Investissement PEE'!AI419+'Investissement PEE'!AL419+'Investissement PEE'!AO419+'Investissement PEE'!AR419+'Investissement PEE'!AU419+'Investissement PEE'!AX419+'Investissement PEE'!BA419+'Investissement PEE'!BD419+'Investissement PEE'!BG419+'Investissement PEE'!BJ419+'Investissement PEE'!BM419)</f>
        <v>0</v>
      </c>
      <c r="E416" s="47">
        <f>SUM('Investissement PER'!AI419+'Investissement PER'!AL419+'Investissement PER'!AO419+'Investissement PER'!AR420+'Investissement PER'!AU419+'Investissement PER'!AX419+'Investissement PER'!BA419+'Investissement PER'!BD419+'Investissement PER'!BG419+'Investissement PER'!BJ419+'Investissement PER'!BM419+'Investissement PER'!BP419+'Investissement PER'!AF419)</f>
        <v>0</v>
      </c>
      <c r="F416" s="169">
        <f t="shared" si="18"/>
        <v>0</v>
      </c>
      <c r="H416" s="45">
        <f>'Investissement PEE'!AG419+'Investissement PEE'!AJ419+'Investissement PEE'!AM419+'Investissement PEE'!AP419+'Investissement PEE'!AS419+'Investissement PEE'!AV419+'Investissement PEE'!AY419+'Investissement PEE'!BB419+'Investissement PEE'!BE419+'Investissement PEE'!BH419+'Investissement PEE'!BK419+'Investissement PEE'!BN419</f>
        <v>0</v>
      </c>
      <c r="I416" s="48">
        <f>'Investissement PER'!BE419+'Investissement PER'!BB419+'Investissement PER'!AY419+'Investissement PER'!AV419+'Investissement PER'!AS420+'Investissement PER'!AP419+'Investissement PER'!AM419+'Investissement PER'!AJ419+'Investissement PER'!BH419+'Investissement PER'!BK419+'Investissement PER'!BN419+'Investissement PER'!BQ419+'Investissement PER'!AG419</f>
        <v>0</v>
      </c>
      <c r="J416" s="170">
        <f t="shared" si="19"/>
        <v>0</v>
      </c>
      <c r="L416" s="168">
        <f t="shared" si="20"/>
        <v>0</v>
      </c>
      <c r="M416" s="55" t="str">
        <f>IF(AND(D416&lt;&gt;'Investissement PEE'!AB419,Synthèse!H416&lt;&gt;'Investissement PEE'!AC419),"Les montants répartis ne correspondent pas aux montants de prime de partage de la valeur et d'abondement dans l'onglet 'Investissement PEE'",IF(D416&lt;&gt;'Investissement PEE'!AB419,"Le montant réparti en prime de partage de la valeur ne correspond pas au montant total de PPV indiqué dans l'onglet 'Investissement PEE'",IF(H416&lt;&gt;'Investissement PEE'!AC419,"Le montant réparti ne correspond pas au montant total d'abondement indiqué dans l'onglet 'PEE'","")))</f>
        <v/>
      </c>
      <c r="N416" s="82" t="str">
        <f>IF(AND(E416&lt;&gt;'Investissement PER'!AB419,Synthèse!I416&lt;&gt;'Investissement PER'!AC419),"Les montants répartis ne correspondent pas aux montants de prime de partage de la valeur et d'abondement dans l'onglet 'Investissement PER'",IF(E416&lt;&gt;'Investissement PER'!AB419,"Le montant réparti en prime de partage de la valeur ne correspond pas au montant total de PPV indiqué dans l'onglet 'Investissement PER'",IF(I416&lt;&gt;'Investissement PER'!AC419,"Le montant réparti ne correspond pas au montant total d'abondement indiqué dans l'onglet 'Investissement PER’","")))</f>
        <v/>
      </c>
    </row>
    <row r="417" spans="1:14" x14ac:dyDescent="0.25">
      <c r="A417" s="56">
        <f>'Investissement PEE'!D420</f>
        <v>0</v>
      </c>
      <c r="B417" s="29">
        <f>'Investissement PEE'!F420</f>
        <v>0</v>
      </c>
      <c r="C417" s="46">
        <f>'Investissement PEE'!H420</f>
        <v>0</v>
      </c>
      <c r="D417" s="54">
        <f>SUM('Investissement PEE'!AF420+'Investissement PEE'!AI420+'Investissement PEE'!AL420+'Investissement PEE'!AO420+'Investissement PEE'!AR420+'Investissement PEE'!AU420+'Investissement PEE'!AX420+'Investissement PEE'!BA420+'Investissement PEE'!BD420+'Investissement PEE'!BG420+'Investissement PEE'!BJ420+'Investissement PEE'!BM420)</f>
        <v>0</v>
      </c>
      <c r="E417" s="47">
        <f>SUM('Investissement PER'!AI420+'Investissement PER'!AL420+'Investissement PER'!AO420+'Investissement PER'!AR421+'Investissement PER'!AU420+'Investissement PER'!AX420+'Investissement PER'!BA420+'Investissement PER'!BD420+'Investissement PER'!BG420+'Investissement PER'!BJ420+'Investissement PER'!BM420+'Investissement PER'!BP420+'Investissement PER'!AF420)</f>
        <v>0</v>
      </c>
      <c r="F417" s="169">
        <f t="shared" si="18"/>
        <v>0</v>
      </c>
      <c r="H417" s="45">
        <f>'Investissement PEE'!AG420+'Investissement PEE'!AJ420+'Investissement PEE'!AM420+'Investissement PEE'!AP420+'Investissement PEE'!AS420+'Investissement PEE'!AV420+'Investissement PEE'!AY420+'Investissement PEE'!BB420+'Investissement PEE'!BE420+'Investissement PEE'!BH420+'Investissement PEE'!BK420+'Investissement PEE'!BN420</f>
        <v>0</v>
      </c>
      <c r="I417" s="48">
        <f>'Investissement PER'!BE420+'Investissement PER'!BB420+'Investissement PER'!AY420+'Investissement PER'!AV420+'Investissement PER'!AS421+'Investissement PER'!AP420+'Investissement PER'!AM420+'Investissement PER'!AJ420+'Investissement PER'!BH420+'Investissement PER'!BK420+'Investissement PER'!BN420+'Investissement PER'!BQ420+'Investissement PER'!AG420</f>
        <v>0</v>
      </c>
      <c r="J417" s="170">
        <f t="shared" si="19"/>
        <v>0</v>
      </c>
      <c r="L417" s="168">
        <f t="shared" si="20"/>
        <v>0</v>
      </c>
      <c r="M417" s="55" t="str">
        <f>IF(AND(D417&lt;&gt;'Investissement PEE'!AB420,Synthèse!H417&lt;&gt;'Investissement PEE'!AC420),"Les montants répartis ne correspondent pas aux montants de prime de partage de la valeur et d'abondement dans l'onglet 'Investissement PEE'",IF(D417&lt;&gt;'Investissement PEE'!AB420,"Le montant réparti en prime de partage de la valeur ne correspond pas au montant total de PPV indiqué dans l'onglet 'Investissement PEE'",IF(H417&lt;&gt;'Investissement PEE'!AC420,"Le montant réparti ne correspond pas au montant total d'abondement indiqué dans l'onglet 'PEE'","")))</f>
        <v/>
      </c>
      <c r="N417" s="82" t="str">
        <f>IF(AND(E417&lt;&gt;'Investissement PER'!AB420,Synthèse!I417&lt;&gt;'Investissement PER'!AC420),"Les montants répartis ne correspondent pas aux montants de prime de partage de la valeur et d'abondement dans l'onglet 'Investissement PER'",IF(E417&lt;&gt;'Investissement PER'!AB420,"Le montant réparti en prime de partage de la valeur ne correspond pas au montant total de PPV indiqué dans l'onglet 'Investissement PER'",IF(I417&lt;&gt;'Investissement PER'!AC420,"Le montant réparti ne correspond pas au montant total d'abondement indiqué dans l'onglet 'Investissement PER’","")))</f>
        <v/>
      </c>
    </row>
    <row r="418" spans="1:14" x14ac:dyDescent="0.25">
      <c r="A418" s="56">
        <f>'Investissement PEE'!D421</f>
        <v>0</v>
      </c>
      <c r="B418" s="29">
        <f>'Investissement PEE'!F421</f>
        <v>0</v>
      </c>
      <c r="C418" s="46">
        <f>'Investissement PEE'!H421</f>
        <v>0</v>
      </c>
      <c r="D418" s="54">
        <f>SUM('Investissement PEE'!AF421+'Investissement PEE'!AI421+'Investissement PEE'!AL421+'Investissement PEE'!AO421+'Investissement PEE'!AR421+'Investissement PEE'!AU421+'Investissement PEE'!AX421+'Investissement PEE'!BA421+'Investissement PEE'!BD421+'Investissement PEE'!BG421+'Investissement PEE'!BJ421+'Investissement PEE'!BM421)</f>
        <v>0</v>
      </c>
      <c r="E418" s="47">
        <f>SUM('Investissement PER'!AI421+'Investissement PER'!AL421+'Investissement PER'!AO421+'Investissement PER'!AR422+'Investissement PER'!AU421+'Investissement PER'!AX421+'Investissement PER'!BA421+'Investissement PER'!BD421+'Investissement PER'!BG421+'Investissement PER'!BJ421+'Investissement PER'!BM421+'Investissement PER'!BP421+'Investissement PER'!AF421)</f>
        <v>0</v>
      </c>
      <c r="F418" s="169">
        <f t="shared" si="18"/>
        <v>0</v>
      </c>
      <c r="H418" s="45">
        <f>'Investissement PEE'!AG421+'Investissement PEE'!AJ421+'Investissement PEE'!AM421+'Investissement PEE'!AP421+'Investissement PEE'!AS421+'Investissement PEE'!AV421+'Investissement PEE'!AY421+'Investissement PEE'!BB421+'Investissement PEE'!BE421+'Investissement PEE'!BH421+'Investissement PEE'!BK421+'Investissement PEE'!BN421</f>
        <v>0</v>
      </c>
      <c r="I418" s="48">
        <f>'Investissement PER'!BE421+'Investissement PER'!BB421+'Investissement PER'!AY421+'Investissement PER'!AV421+'Investissement PER'!AS422+'Investissement PER'!AP421+'Investissement PER'!AM421+'Investissement PER'!AJ421+'Investissement PER'!BH421+'Investissement PER'!BK421+'Investissement PER'!BN421+'Investissement PER'!BQ421+'Investissement PER'!AG421</f>
        <v>0</v>
      </c>
      <c r="J418" s="170">
        <f t="shared" si="19"/>
        <v>0</v>
      </c>
      <c r="L418" s="168">
        <f t="shared" si="20"/>
        <v>0</v>
      </c>
      <c r="M418" s="55" t="str">
        <f>IF(AND(D418&lt;&gt;'Investissement PEE'!AB421,Synthèse!H418&lt;&gt;'Investissement PEE'!AC421),"Les montants répartis ne correspondent pas aux montants de prime de partage de la valeur et d'abondement dans l'onglet 'Investissement PEE'",IF(D418&lt;&gt;'Investissement PEE'!AB421,"Le montant réparti en prime de partage de la valeur ne correspond pas au montant total de PPV indiqué dans l'onglet 'Investissement PEE'",IF(H418&lt;&gt;'Investissement PEE'!AC421,"Le montant réparti ne correspond pas au montant total d'abondement indiqué dans l'onglet 'PEE'","")))</f>
        <v/>
      </c>
      <c r="N418" s="82" t="str">
        <f>IF(AND(E418&lt;&gt;'Investissement PER'!AB421,Synthèse!I418&lt;&gt;'Investissement PER'!AC421),"Les montants répartis ne correspondent pas aux montants de prime de partage de la valeur et d'abondement dans l'onglet 'Investissement PER'",IF(E418&lt;&gt;'Investissement PER'!AB421,"Le montant réparti en prime de partage de la valeur ne correspond pas au montant total de PPV indiqué dans l'onglet 'Investissement PER'",IF(I418&lt;&gt;'Investissement PER'!AC421,"Le montant réparti ne correspond pas au montant total d'abondement indiqué dans l'onglet 'Investissement PER’","")))</f>
        <v/>
      </c>
    </row>
    <row r="419" spans="1:14" x14ac:dyDescent="0.25">
      <c r="A419" s="56">
        <f>'Investissement PEE'!D422</f>
        <v>0</v>
      </c>
      <c r="B419" s="29">
        <f>'Investissement PEE'!F422</f>
        <v>0</v>
      </c>
      <c r="C419" s="46">
        <f>'Investissement PEE'!H422</f>
        <v>0</v>
      </c>
      <c r="D419" s="54">
        <f>SUM('Investissement PEE'!AF422+'Investissement PEE'!AI422+'Investissement PEE'!AL422+'Investissement PEE'!AO422+'Investissement PEE'!AR422+'Investissement PEE'!AU422+'Investissement PEE'!AX422+'Investissement PEE'!BA422+'Investissement PEE'!BD422+'Investissement PEE'!BG422+'Investissement PEE'!BJ422+'Investissement PEE'!BM422)</f>
        <v>0</v>
      </c>
      <c r="E419" s="47">
        <f>SUM('Investissement PER'!AI422+'Investissement PER'!AL422+'Investissement PER'!AO422+'Investissement PER'!AR423+'Investissement PER'!AU422+'Investissement PER'!AX422+'Investissement PER'!BA422+'Investissement PER'!BD422+'Investissement PER'!BG422+'Investissement PER'!BJ422+'Investissement PER'!BM422+'Investissement PER'!BP422+'Investissement PER'!AF422)</f>
        <v>0</v>
      </c>
      <c r="F419" s="169">
        <f t="shared" si="18"/>
        <v>0</v>
      </c>
      <c r="H419" s="45">
        <f>'Investissement PEE'!AG422+'Investissement PEE'!AJ422+'Investissement PEE'!AM422+'Investissement PEE'!AP422+'Investissement PEE'!AS422+'Investissement PEE'!AV422+'Investissement PEE'!AY422+'Investissement PEE'!BB422+'Investissement PEE'!BE422+'Investissement PEE'!BH422+'Investissement PEE'!BK422+'Investissement PEE'!BN422</f>
        <v>0</v>
      </c>
      <c r="I419" s="48">
        <f>'Investissement PER'!BE422+'Investissement PER'!BB422+'Investissement PER'!AY422+'Investissement PER'!AV422+'Investissement PER'!AS423+'Investissement PER'!AP422+'Investissement PER'!AM422+'Investissement PER'!AJ422+'Investissement PER'!BH422+'Investissement PER'!BK422+'Investissement PER'!BN422+'Investissement PER'!BQ422+'Investissement PER'!AG422</f>
        <v>0</v>
      </c>
      <c r="J419" s="170">
        <f t="shared" si="19"/>
        <v>0</v>
      </c>
      <c r="L419" s="168">
        <f t="shared" si="20"/>
        <v>0</v>
      </c>
      <c r="M419" s="55" t="str">
        <f>IF(AND(D419&lt;&gt;'Investissement PEE'!AB422,Synthèse!H419&lt;&gt;'Investissement PEE'!AC422),"Les montants répartis ne correspondent pas aux montants de prime de partage de la valeur et d'abondement dans l'onglet 'Investissement PEE'",IF(D419&lt;&gt;'Investissement PEE'!AB422,"Le montant réparti en prime de partage de la valeur ne correspond pas au montant total de PPV indiqué dans l'onglet 'Investissement PEE'",IF(H419&lt;&gt;'Investissement PEE'!AC422,"Le montant réparti ne correspond pas au montant total d'abondement indiqué dans l'onglet 'PEE'","")))</f>
        <v/>
      </c>
      <c r="N419" s="82" t="str">
        <f>IF(AND(E419&lt;&gt;'Investissement PER'!AB422,Synthèse!I419&lt;&gt;'Investissement PER'!AC422),"Les montants répartis ne correspondent pas aux montants de prime de partage de la valeur et d'abondement dans l'onglet 'Investissement PER'",IF(E419&lt;&gt;'Investissement PER'!AB422,"Le montant réparti en prime de partage de la valeur ne correspond pas au montant total de PPV indiqué dans l'onglet 'Investissement PER'",IF(I419&lt;&gt;'Investissement PER'!AC422,"Le montant réparti ne correspond pas au montant total d'abondement indiqué dans l'onglet 'Investissement PER’","")))</f>
        <v/>
      </c>
    </row>
    <row r="420" spans="1:14" x14ac:dyDescent="0.25">
      <c r="A420" s="56">
        <f>'Investissement PEE'!D423</f>
        <v>0</v>
      </c>
      <c r="B420" s="29">
        <f>'Investissement PEE'!F423</f>
        <v>0</v>
      </c>
      <c r="C420" s="46">
        <f>'Investissement PEE'!H423</f>
        <v>0</v>
      </c>
      <c r="D420" s="54">
        <f>SUM('Investissement PEE'!AF423+'Investissement PEE'!AI423+'Investissement PEE'!AL423+'Investissement PEE'!AO423+'Investissement PEE'!AR423+'Investissement PEE'!AU423+'Investissement PEE'!AX423+'Investissement PEE'!BA423+'Investissement PEE'!BD423+'Investissement PEE'!BG423+'Investissement PEE'!BJ423+'Investissement PEE'!BM423)</f>
        <v>0</v>
      </c>
      <c r="E420" s="47">
        <f>SUM('Investissement PER'!AI423+'Investissement PER'!AL423+'Investissement PER'!AO423+'Investissement PER'!AR424+'Investissement PER'!AU423+'Investissement PER'!AX423+'Investissement PER'!BA423+'Investissement PER'!BD423+'Investissement PER'!BG423+'Investissement PER'!BJ423+'Investissement PER'!BM423+'Investissement PER'!BP423+'Investissement PER'!AF423)</f>
        <v>0</v>
      </c>
      <c r="F420" s="169">
        <f t="shared" si="18"/>
        <v>0</v>
      </c>
      <c r="H420" s="45">
        <f>'Investissement PEE'!AG423+'Investissement PEE'!AJ423+'Investissement PEE'!AM423+'Investissement PEE'!AP423+'Investissement PEE'!AS423+'Investissement PEE'!AV423+'Investissement PEE'!AY423+'Investissement PEE'!BB423+'Investissement PEE'!BE423+'Investissement PEE'!BH423+'Investissement PEE'!BK423+'Investissement PEE'!BN423</f>
        <v>0</v>
      </c>
      <c r="I420" s="48">
        <f>'Investissement PER'!BE423+'Investissement PER'!BB423+'Investissement PER'!AY423+'Investissement PER'!AV423+'Investissement PER'!AS424+'Investissement PER'!AP423+'Investissement PER'!AM423+'Investissement PER'!AJ423+'Investissement PER'!BH423+'Investissement PER'!BK423+'Investissement PER'!BN423+'Investissement PER'!BQ423+'Investissement PER'!AG423</f>
        <v>0</v>
      </c>
      <c r="J420" s="170">
        <f t="shared" si="19"/>
        <v>0</v>
      </c>
      <c r="L420" s="168">
        <f t="shared" si="20"/>
        <v>0</v>
      </c>
      <c r="M420" s="55" t="str">
        <f>IF(AND(D420&lt;&gt;'Investissement PEE'!AB423,Synthèse!H420&lt;&gt;'Investissement PEE'!AC423),"Les montants répartis ne correspondent pas aux montants de prime de partage de la valeur et d'abondement dans l'onglet 'Investissement PEE'",IF(D420&lt;&gt;'Investissement PEE'!AB423,"Le montant réparti en prime de partage de la valeur ne correspond pas au montant total de PPV indiqué dans l'onglet 'Investissement PEE'",IF(H420&lt;&gt;'Investissement PEE'!AC423,"Le montant réparti ne correspond pas au montant total d'abondement indiqué dans l'onglet 'PEE'","")))</f>
        <v/>
      </c>
      <c r="N420" s="82" t="str">
        <f>IF(AND(E420&lt;&gt;'Investissement PER'!AB423,Synthèse!I420&lt;&gt;'Investissement PER'!AC423),"Les montants répartis ne correspondent pas aux montants de prime de partage de la valeur et d'abondement dans l'onglet 'Investissement PER'",IF(E420&lt;&gt;'Investissement PER'!AB423,"Le montant réparti en prime de partage de la valeur ne correspond pas au montant total de PPV indiqué dans l'onglet 'Investissement PER'",IF(I420&lt;&gt;'Investissement PER'!AC423,"Le montant réparti ne correspond pas au montant total d'abondement indiqué dans l'onglet 'Investissement PER’","")))</f>
        <v/>
      </c>
    </row>
    <row r="421" spans="1:14" x14ac:dyDescent="0.25">
      <c r="A421" s="56">
        <f>'Investissement PEE'!D424</f>
        <v>0</v>
      </c>
      <c r="B421" s="29">
        <f>'Investissement PEE'!F424</f>
        <v>0</v>
      </c>
      <c r="C421" s="46">
        <f>'Investissement PEE'!H424</f>
        <v>0</v>
      </c>
      <c r="D421" s="54">
        <f>SUM('Investissement PEE'!AF424+'Investissement PEE'!AI424+'Investissement PEE'!AL424+'Investissement PEE'!AO424+'Investissement PEE'!AR424+'Investissement PEE'!AU424+'Investissement PEE'!AX424+'Investissement PEE'!BA424+'Investissement PEE'!BD424+'Investissement PEE'!BG424+'Investissement PEE'!BJ424+'Investissement PEE'!BM424)</f>
        <v>0</v>
      </c>
      <c r="E421" s="47">
        <f>SUM('Investissement PER'!AI424+'Investissement PER'!AL424+'Investissement PER'!AO424+'Investissement PER'!AR425+'Investissement PER'!AU424+'Investissement PER'!AX424+'Investissement PER'!BA424+'Investissement PER'!BD424+'Investissement PER'!BG424+'Investissement PER'!BJ424+'Investissement PER'!BM424+'Investissement PER'!BP424+'Investissement PER'!AF424)</f>
        <v>0</v>
      </c>
      <c r="F421" s="169">
        <f t="shared" si="18"/>
        <v>0</v>
      </c>
      <c r="H421" s="45">
        <f>'Investissement PEE'!AG424+'Investissement PEE'!AJ424+'Investissement PEE'!AM424+'Investissement PEE'!AP424+'Investissement PEE'!AS424+'Investissement PEE'!AV424+'Investissement PEE'!AY424+'Investissement PEE'!BB424+'Investissement PEE'!BE424+'Investissement PEE'!BH424+'Investissement PEE'!BK424+'Investissement PEE'!BN424</f>
        <v>0</v>
      </c>
      <c r="I421" s="48">
        <f>'Investissement PER'!BE424+'Investissement PER'!BB424+'Investissement PER'!AY424+'Investissement PER'!AV424+'Investissement PER'!AS425+'Investissement PER'!AP424+'Investissement PER'!AM424+'Investissement PER'!AJ424+'Investissement PER'!BH424+'Investissement PER'!BK424+'Investissement PER'!BN424+'Investissement PER'!BQ424+'Investissement PER'!AG424</f>
        <v>0</v>
      </c>
      <c r="J421" s="170">
        <f t="shared" si="19"/>
        <v>0</v>
      </c>
      <c r="L421" s="168">
        <f t="shared" si="20"/>
        <v>0</v>
      </c>
      <c r="M421" s="55" t="str">
        <f>IF(AND(D421&lt;&gt;'Investissement PEE'!AB424,Synthèse!H421&lt;&gt;'Investissement PEE'!AC424),"Les montants répartis ne correspondent pas aux montants de prime de partage de la valeur et d'abondement dans l'onglet 'Investissement PEE'",IF(D421&lt;&gt;'Investissement PEE'!AB424,"Le montant réparti en prime de partage de la valeur ne correspond pas au montant total de PPV indiqué dans l'onglet 'Investissement PEE'",IF(H421&lt;&gt;'Investissement PEE'!AC424,"Le montant réparti ne correspond pas au montant total d'abondement indiqué dans l'onglet 'PEE'","")))</f>
        <v/>
      </c>
      <c r="N421" s="82" t="str">
        <f>IF(AND(E421&lt;&gt;'Investissement PER'!AB424,Synthèse!I421&lt;&gt;'Investissement PER'!AC424),"Les montants répartis ne correspondent pas aux montants de prime de partage de la valeur et d'abondement dans l'onglet 'Investissement PER'",IF(E421&lt;&gt;'Investissement PER'!AB424,"Le montant réparti en prime de partage de la valeur ne correspond pas au montant total de PPV indiqué dans l'onglet 'Investissement PER'",IF(I421&lt;&gt;'Investissement PER'!AC424,"Le montant réparti ne correspond pas au montant total d'abondement indiqué dans l'onglet 'Investissement PER’","")))</f>
        <v/>
      </c>
    </row>
    <row r="422" spans="1:14" x14ac:dyDescent="0.25">
      <c r="A422" s="56">
        <f>'Investissement PEE'!D425</f>
        <v>0</v>
      </c>
      <c r="B422" s="29">
        <f>'Investissement PEE'!F425</f>
        <v>0</v>
      </c>
      <c r="C422" s="46">
        <f>'Investissement PEE'!H425</f>
        <v>0</v>
      </c>
      <c r="D422" s="54">
        <f>SUM('Investissement PEE'!AF425+'Investissement PEE'!AI425+'Investissement PEE'!AL425+'Investissement PEE'!AO425+'Investissement PEE'!AR425+'Investissement PEE'!AU425+'Investissement PEE'!AX425+'Investissement PEE'!BA425+'Investissement PEE'!BD425+'Investissement PEE'!BG425+'Investissement PEE'!BJ425+'Investissement PEE'!BM425)</f>
        <v>0</v>
      </c>
      <c r="E422" s="47">
        <f>SUM('Investissement PER'!AI425+'Investissement PER'!AL425+'Investissement PER'!AO425+'Investissement PER'!AR426+'Investissement PER'!AU425+'Investissement PER'!AX425+'Investissement PER'!BA425+'Investissement PER'!BD425+'Investissement PER'!BG425+'Investissement PER'!BJ425+'Investissement PER'!BM425+'Investissement PER'!BP425+'Investissement PER'!AF425)</f>
        <v>0</v>
      </c>
      <c r="F422" s="169">
        <f t="shared" ref="F422:F485" si="21">D422+E422</f>
        <v>0</v>
      </c>
      <c r="H422" s="45">
        <f>'Investissement PEE'!AG425+'Investissement PEE'!AJ425+'Investissement PEE'!AM425+'Investissement PEE'!AP425+'Investissement PEE'!AS425+'Investissement PEE'!AV425+'Investissement PEE'!AY425+'Investissement PEE'!BB425+'Investissement PEE'!BE425+'Investissement PEE'!BH425+'Investissement PEE'!BK425+'Investissement PEE'!BN425</f>
        <v>0</v>
      </c>
      <c r="I422" s="48">
        <f>'Investissement PER'!BE425+'Investissement PER'!BB425+'Investissement PER'!AY425+'Investissement PER'!AV425+'Investissement PER'!AS426+'Investissement PER'!AP425+'Investissement PER'!AM425+'Investissement PER'!AJ425+'Investissement PER'!BH425+'Investissement PER'!BK425+'Investissement PER'!BN425+'Investissement PER'!BQ425+'Investissement PER'!AG425</f>
        <v>0</v>
      </c>
      <c r="J422" s="170">
        <f t="shared" ref="J422:J485" si="22">H422+I422</f>
        <v>0</v>
      </c>
      <c r="L422" s="168">
        <f t="shared" ref="L422:L485" si="23">F422+J422</f>
        <v>0</v>
      </c>
      <c r="M422" s="55" t="str">
        <f>IF(AND(D422&lt;&gt;'Investissement PEE'!AB425,Synthèse!H422&lt;&gt;'Investissement PEE'!AC425),"Les montants répartis ne correspondent pas aux montants de prime de partage de la valeur et d'abondement dans l'onglet 'Investissement PEE'",IF(D422&lt;&gt;'Investissement PEE'!AB425,"Le montant réparti en prime de partage de la valeur ne correspond pas au montant total de PPV indiqué dans l'onglet 'Investissement PEE'",IF(H422&lt;&gt;'Investissement PEE'!AC425,"Le montant réparti ne correspond pas au montant total d'abondement indiqué dans l'onglet 'PEE'","")))</f>
        <v/>
      </c>
      <c r="N422" s="82" t="str">
        <f>IF(AND(E422&lt;&gt;'Investissement PER'!AB425,Synthèse!I422&lt;&gt;'Investissement PER'!AC425),"Les montants répartis ne correspondent pas aux montants de prime de partage de la valeur et d'abondement dans l'onglet 'Investissement PER'",IF(E422&lt;&gt;'Investissement PER'!AB425,"Le montant réparti en prime de partage de la valeur ne correspond pas au montant total de PPV indiqué dans l'onglet 'Investissement PER'",IF(I422&lt;&gt;'Investissement PER'!AC425,"Le montant réparti ne correspond pas au montant total d'abondement indiqué dans l'onglet 'Investissement PER’","")))</f>
        <v/>
      </c>
    </row>
    <row r="423" spans="1:14" x14ac:dyDescent="0.25">
      <c r="A423" s="56">
        <f>'Investissement PEE'!D426</f>
        <v>0</v>
      </c>
      <c r="B423" s="29">
        <f>'Investissement PEE'!F426</f>
        <v>0</v>
      </c>
      <c r="C423" s="46">
        <f>'Investissement PEE'!H426</f>
        <v>0</v>
      </c>
      <c r="D423" s="54">
        <f>SUM('Investissement PEE'!AF426+'Investissement PEE'!AI426+'Investissement PEE'!AL426+'Investissement PEE'!AO426+'Investissement PEE'!AR426+'Investissement PEE'!AU426+'Investissement PEE'!AX426+'Investissement PEE'!BA426+'Investissement PEE'!BD426+'Investissement PEE'!BG426+'Investissement PEE'!BJ426+'Investissement PEE'!BM426)</f>
        <v>0</v>
      </c>
      <c r="E423" s="47">
        <f>SUM('Investissement PER'!AI426+'Investissement PER'!AL426+'Investissement PER'!AO426+'Investissement PER'!AR427+'Investissement PER'!AU426+'Investissement PER'!AX426+'Investissement PER'!BA426+'Investissement PER'!BD426+'Investissement PER'!BG426+'Investissement PER'!BJ426+'Investissement PER'!BM426+'Investissement PER'!BP426+'Investissement PER'!AF426)</f>
        <v>0</v>
      </c>
      <c r="F423" s="169">
        <f t="shared" si="21"/>
        <v>0</v>
      </c>
      <c r="H423" s="45">
        <f>'Investissement PEE'!AG426+'Investissement PEE'!AJ426+'Investissement PEE'!AM426+'Investissement PEE'!AP426+'Investissement PEE'!AS426+'Investissement PEE'!AV426+'Investissement PEE'!AY426+'Investissement PEE'!BB426+'Investissement PEE'!BE426+'Investissement PEE'!BH426+'Investissement PEE'!BK426+'Investissement PEE'!BN426</f>
        <v>0</v>
      </c>
      <c r="I423" s="48">
        <f>'Investissement PER'!BE426+'Investissement PER'!BB426+'Investissement PER'!AY426+'Investissement PER'!AV426+'Investissement PER'!AS427+'Investissement PER'!AP426+'Investissement PER'!AM426+'Investissement PER'!AJ426+'Investissement PER'!BH426+'Investissement PER'!BK426+'Investissement PER'!BN426+'Investissement PER'!BQ426+'Investissement PER'!AG426</f>
        <v>0</v>
      </c>
      <c r="J423" s="170">
        <f t="shared" si="22"/>
        <v>0</v>
      </c>
      <c r="L423" s="168">
        <f t="shared" si="23"/>
        <v>0</v>
      </c>
      <c r="M423" s="55" t="str">
        <f>IF(AND(D423&lt;&gt;'Investissement PEE'!AB426,Synthèse!H423&lt;&gt;'Investissement PEE'!AC426),"Les montants répartis ne correspondent pas aux montants de prime de partage de la valeur et d'abondement dans l'onglet 'Investissement PEE'",IF(D423&lt;&gt;'Investissement PEE'!AB426,"Le montant réparti en prime de partage de la valeur ne correspond pas au montant total de PPV indiqué dans l'onglet 'Investissement PEE'",IF(H423&lt;&gt;'Investissement PEE'!AC426,"Le montant réparti ne correspond pas au montant total d'abondement indiqué dans l'onglet 'PEE'","")))</f>
        <v/>
      </c>
      <c r="N423" s="82" t="str">
        <f>IF(AND(E423&lt;&gt;'Investissement PER'!AB426,Synthèse!I423&lt;&gt;'Investissement PER'!AC426),"Les montants répartis ne correspondent pas aux montants de prime de partage de la valeur et d'abondement dans l'onglet 'Investissement PER'",IF(E423&lt;&gt;'Investissement PER'!AB426,"Le montant réparti en prime de partage de la valeur ne correspond pas au montant total de PPV indiqué dans l'onglet 'Investissement PER'",IF(I423&lt;&gt;'Investissement PER'!AC426,"Le montant réparti ne correspond pas au montant total d'abondement indiqué dans l'onglet 'Investissement PER’","")))</f>
        <v/>
      </c>
    </row>
    <row r="424" spans="1:14" x14ac:dyDescent="0.25">
      <c r="A424" s="56">
        <f>'Investissement PEE'!D427</f>
        <v>0</v>
      </c>
      <c r="B424" s="29">
        <f>'Investissement PEE'!F427</f>
        <v>0</v>
      </c>
      <c r="C424" s="46">
        <f>'Investissement PEE'!H427</f>
        <v>0</v>
      </c>
      <c r="D424" s="54">
        <f>SUM('Investissement PEE'!AF427+'Investissement PEE'!AI427+'Investissement PEE'!AL427+'Investissement PEE'!AO427+'Investissement PEE'!AR427+'Investissement PEE'!AU427+'Investissement PEE'!AX427+'Investissement PEE'!BA427+'Investissement PEE'!BD427+'Investissement PEE'!BG427+'Investissement PEE'!BJ427+'Investissement PEE'!BM427)</f>
        <v>0</v>
      </c>
      <c r="E424" s="47">
        <f>SUM('Investissement PER'!AI427+'Investissement PER'!AL427+'Investissement PER'!AO427+'Investissement PER'!AR428+'Investissement PER'!AU427+'Investissement PER'!AX427+'Investissement PER'!BA427+'Investissement PER'!BD427+'Investissement PER'!BG427+'Investissement PER'!BJ427+'Investissement PER'!BM427+'Investissement PER'!BP427+'Investissement PER'!AF427)</f>
        <v>0</v>
      </c>
      <c r="F424" s="169">
        <f t="shared" si="21"/>
        <v>0</v>
      </c>
      <c r="H424" s="45">
        <f>'Investissement PEE'!AG427+'Investissement PEE'!AJ427+'Investissement PEE'!AM427+'Investissement PEE'!AP427+'Investissement PEE'!AS427+'Investissement PEE'!AV427+'Investissement PEE'!AY427+'Investissement PEE'!BB427+'Investissement PEE'!BE427+'Investissement PEE'!BH427+'Investissement PEE'!BK427+'Investissement PEE'!BN427</f>
        <v>0</v>
      </c>
      <c r="I424" s="48">
        <f>'Investissement PER'!BE427+'Investissement PER'!BB427+'Investissement PER'!AY427+'Investissement PER'!AV427+'Investissement PER'!AS428+'Investissement PER'!AP427+'Investissement PER'!AM427+'Investissement PER'!AJ427+'Investissement PER'!BH427+'Investissement PER'!BK427+'Investissement PER'!BN427+'Investissement PER'!BQ427+'Investissement PER'!AG427</f>
        <v>0</v>
      </c>
      <c r="J424" s="170">
        <f t="shared" si="22"/>
        <v>0</v>
      </c>
      <c r="L424" s="168">
        <f t="shared" si="23"/>
        <v>0</v>
      </c>
      <c r="M424" s="55" t="str">
        <f>IF(AND(D424&lt;&gt;'Investissement PEE'!AB427,Synthèse!H424&lt;&gt;'Investissement PEE'!AC427),"Les montants répartis ne correspondent pas aux montants de prime de partage de la valeur et d'abondement dans l'onglet 'Investissement PEE'",IF(D424&lt;&gt;'Investissement PEE'!AB427,"Le montant réparti en prime de partage de la valeur ne correspond pas au montant total de PPV indiqué dans l'onglet 'Investissement PEE'",IF(H424&lt;&gt;'Investissement PEE'!AC427,"Le montant réparti ne correspond pas au montant total d'abondement indiqué dans l'onglet 'PEE'","")))</f>
        <v/>
      </c>
      <c r="N424" s="82" t="str">
        <f>IF(AND(E424&lt;&gt;'Investissement PER'!AB427,Synthèse!I424&lt;&gt;'Investissement PER'!AC427),"Les montants répartis ne correspondent pas aux montants de prime de partage de la valeur et d'abondement dans l'onglet 'Investissement PER'",IF(E424&lt;&gt;'Investissement PER'!AB427,"Le montant réparti en prime de partage de la valeur ne correspond pas au montant total de PPV indiqué dans l'onglet 'Investissement PER'",IF(I424&lt;&gt;'Investissement PER'!AC427,"Le montant réparti ne correspond pas au montant total d'abondement indiqué dans l'onglet 'Investissement PER’","")))</f>
        <v/>
      </c>
    </row>
    <row r="425" spans="1:14" x14ac:dyDescent="0.25">
      <c r="A425" s="56">
        <f>'Investissement PEE'!D428</f>
        <v>0</v>
      </c>
      <c r="B425" s="29">
        <f>'Investissement PEE'!F428</f>
        <v>0</v>
      </c>
      <c r="C425" s="46">
        <f>'Investissement PEE'!H428</f>
        <v>0</v>
      </c>
      <c r="D425" s="54">
        <f>SUM('Investissement PEE'!AF428+'Investissement PEE'!AI428+'Investissement PEE'!AL428+'Investissement PEE'!AO428+'Investissement PEE'!AR428+'Investissement PEE'!AU428+'Investissement PEE'!AX428+'Investissement PEE'!BA428+'Investissement PEE'!BD428+'Investissement PEE'!BG428+'Investissement PEE'!BJ428+'Investissement PEE'!BM428)</f>
        <v>0</v>
      </c>
      <c r="E425" s="47">
        <f>SUM('Investissement PER'!AI428+'Investissement PER'!AL428+'Investissement PER'!AO428+'Investissement PER'!AR429+'Investissement PER'!AU428+'Investissement PER'!AX428+'Investissement PER'!BA428+'Investissement PER'!BD428+'Investissement PER'!BG428+'Investissement PER'!BJ428+'Investissement PER'!BM428+'Investissement PER'!BP428+'Investissement PER'!AF428)</f>
        <v>0</v>
      </c>
      <c r="F425" s="169">
        <f t="shared" si="21"/>
        <v>0</v>
      </c>
      <c r="H425" s="45">
        <f>'Investissement PEE'!AG428+'Investissement PEE'!AJ428+'Investissement PEE'!AM428+'Investissement PEE'!AP428+'Investissement PEE'!AS428+'Investissement PEE'!AV428+'Investissement PEE'!AY428+'Investissement PEE'!BB428+'Investissement PEE'!BE428+'Investissement PEE'!BH428+'Investissement PEE'!BK428+'Investissement PEE'!BN428</f>
        <v>0</v>
      </c>
      <c r="I425" s="48">
        <f>'Investissement PER'!BE428+'Investissement PER'!BB428+'Investissement PER'!AY428+'Investissement PER'!AV428+'Investissement PER'!AS429+'Investissement PER'!AP428+'Investissement PER'!AM428+'Investissement PER'!AJ428+'Investissement PER'!BH428+'Investissement PER'!BK428+'Investissement PER'!BN428+'Investissement PER'!BQ428+'Investissement PER'!AG428</f>
        <v>0</v>
      </c>
      <c r="J425" s="170">
        <f t="shared" si="22"/>
        <v>0</v>
      </c>
      <c r="L425" s="168">
        <f t="shared" si="23"/>
        <v>0</v>
      </c>
      <c r="M425" s="55" t="str">
        <f>IF(AND(D425&lt;&gt;'Investissement PEE'!AB428,Synthèse!H425&lt;&gt;'Investissement PEE'!AC428),"Les montants répartis ne correspondent pas aux montants de prime de partage de la valeur et d'abondement dans l'onglet 'Investissement PEE'",IF(D425&lt;&gt;'Investissement PEE'!AB428,"Le montant réparti en prime de partage de la valeur ne correspond pas au montant total de PPV indiqué dans l'onglet 'Investissement PEE'",IF(H425&lt;&gt;'Investissement PEE'!AC428,"Le montant réparti ne correspond pas au montant total d'abondement indiqué dans l'onglet 'PEE'","")))</f>
        <v/>
      </c>
      <c r="N425" s="82" t="str">
        <f>IF(AND(E425&lt;&gt;'Investissement PER'!AB428,Synthèse!I425&lt;&gt;'Investissement PER'!AC428),"Les montants répartis ne correspondent pas aux montants de prime de partage de la valeur et d'abondement dans l'onglet 'Investissement PER'",IF(E425&lt;&gt;'Investissement PER'!AB428,"Le montant réparti en prime de partage de la valeur ne correspond pas au montant total de PPV indiqué dans l'onglet 'Investissement PER'",IF(I425&lt;&gt;'Investissement PER'!AC428,"Le montant réparti ne correspond pas au montant total d'abondement indiqué dans l'onglet 'Investissement PER’","")))</f>
        <v/>
      </c>
    </row>
    <row r="426" spans="1:14" x14ac:dyDescent="0.25">
      <c r="A426" s="56">
        <f>'Investissement PEE'!D429</f>
        <v>0</v>
      </c>
      <c r="B426" s="29">
        <f>'Investissement PEE'!F429</f>
        <v>0</v>
      </c>
      <c r="C426" s="46">
        <f>'Investissement PEE'!H429</f>
        <v>0</v>
      </c>
      <c r="D426" s="54">
        <f>SUM('Investissement PEE'!AF429+'Investissement PEE'!AI429+'Investissement PEE'!AL429+'Investissement PEE'!AO429+'Investissement PEE'!AR429+'Investissement PEE'!AU429+'Investissement PEE'!AX429+'Investissement PEE'!BA429+'Investissement PEE'!BD429+'Investissement PEE'!BG429+'Investissement PEE'!BJ429+'Investissement PEE'!BM429)</f>
        <v>0</v>
      </c>
      <c r="E426" s="47">
        <f>SUM('Investissement PER'!AI429+'Investissement PER'!AL429+'Investissement PER'!AO429+'Investissement PER'!AR430+'Investissement PER'!AU429+'Investissement PER'!AX429+'Investissement PER'!BA429+'Investissement PER'!BD429+'Investissement PER'!BG429+'Investissement PER'!BJ429+'Investissement PER'!BM429+'Investissement PER'!BP429+'Investissement PER'!AF429)</f>
        <v>0</v>
      </c>
      <c r="F426" s="169">
        <f t="shared" si="21"/>
        <v>0</v>
      </c>
      <c r="H426" s="45">
        <f>'Investissement PEE'!AG429+'Investissement PEE'!AJ429+'Investissement PEE'!AM429+'Investissement PEE'!AP429+'Investissement PEE'!AS429+'Investissement PEE'!AV429+'Investissement PEE'!AY429+'Investissement PEE'!BB429+'Investissement PEE'!BE429+'Investissement PEE'!BH429+'Investissement PEE'!BK429+'Investissement PEE'!BN429</f>
        <v>0</v>
      </c>
      <c r="I426" s="48">
        <f>'Investissement PER'!BE429+'Investissement PER'!BB429+'Investissement PER'!AY429+'Investissement PER'!AV429+'Investissement PER'!AS430+'Investissement PER'!AP429+'Investissement PER'!AM429+'Investissement PER'!AJ429+'Investissement PER'!BH429+'Investissement PER'!BK429+'Investissement PER'!BN429+'Investissement PER'!BQ429+'Investissement PER'!AG429</f>
        <v>0</v>
      </c>
      <c r="J426" s="170">
        <f t="shared" si="22"/>
        <v>0</v>
      </c>
      <c r="L426" s="168">
        <f t="shared" si="23"/>
        <v>0</v>
      </c>
      <c r="M426" s="55" t="str">
        <f>IF(AND(D426&lt;&gt;'Investissement PEE'!AB429,Synthèse!H426&lt;&gt;'Investissement PEE'!AC429),"Les montants répartis ne correspondent pas aux montants de prime de partage de la valeur et d'abondement dans l'onglet 'Investissement PEE'",IF(D426&lt;&gt;'Investissement PEE'!AB429,"Le montant réparti en prime de partage de la valeur ne correspond pas au montant total de PPV indiqué dans l'onglet 'Investissement PEE'",IF(H426&lt;&gt;'Investissement PEE'!AC429,"Le montant réparti ne correspond pas au montant total d'abondement indiqué dans l'onglet 'PEE'","")))</f>
        <v/>
      </c>
      <c r="N426" s="82" t="str">
        <f>IF(AND(E426&lt;&gt;'Investissement PER'!AB429,Synthèse!I426&lt;&gt;'Investissement PER'!AC429),"Les montants répartis ne correspondent pas aux montants de prime de partage de la valeur et d'abondement dans l'onglet 'Investissement PER'",IF(E426&lt;&gt;'Investissement PER'!AB429,"Le montant réparti en prime de partage de la valeur ne correspond pas au montant total de PPV indiqué dans l'onglet 'Investissement PER'",IF(I426&lt;&gt;'Investissement PER'!AC429,"Le montant réparti ne correspond pas au montant total d'abondement indiqué dans l'onglet 'Investissement PER’","")))</f>
        <v/>
      </c>
    </row>
    <row r="427" spans="1:14" x14ac:dyDescent="0.25">
      <c r="A427" s="56">
        <f>'Investissement PEE'!D430</f>
        <v>0</v>
      </c>
      <c r="B427" s="29">
        <f>'Investissement PEE'!F430</f>
        <v>0</v>
      </c>
      <c r="C427" s="46">
        <f>'Investissement PEE'!H430</f>
        <v>0</v>
      </c>
      <c r="D427" s="54">
        <f>SUM('Investissement PEE'!AF430+'Investissement PEE'!AI430+'Investissement PEE'!AL430+'Investissement PEE'!AO430+'Investissement PEE'!AR430+'Investissement PEE'!AU430+'Investissement PEE'!AX430+'Investissement PEE'!BA430+'Investissement PEE'!BD430+'Investissement PEE'!BG430+'Investissement PEE'!BJ430+'Investissement PEE'!BM430)</f>
        <v>0</v>
      </c>
      <c r="E427" s="47">
        <f>SUM('Investissement PER'!AI430+'Investissement PER'!AL430+'Investissement PER'!AO430+'Investissement PER'!AR431+'Investissement PER'!AU430+'Investissement PER'!AX430+'Investissement PER'!BA430+'Investissement PER'!BD430+'Investissement PER'!BG430+'Investissement PER'!BJ430+'Investissement PER'!BM430+'Investissement PER'!BP430+'Investissement PER'!AF430)</f>
        <v>0</v>
      </c>
      <c r="F427" s="169">
        <f t="shared" si="21"/>
        <v>0</v>
      </c>
      <c r="H427" s="45">
        <f>'Investissement PEE'!AG430+'Investissement PEE'!AJ430+'Investissement PEE'!AM430+'Investissement PEE'!AP430+'Investissement PEE'!AS430+'Investissement PEE'!AV430+'Investissement PEE'!AY430+'Investissement PEE'!BB430+'Investissement PEE'!BE430+'Investissement PEE'!BH430+'Investissement PEE'!BK430+'Investissement PEE'!BN430</f>
        <v>0</v>
      </c>
      <c r="I427" s="48">
        <f>'Investissement PER'!BE430+'Investissement PER'!BB430+'Investissement PER'!AY430+'Investissement PER'!AV430+'Investissement PER'!AS431+'Investissement PER'!AP430+'Investissement PER'!AM430+'Investissement PER'!AJ430+'Investissement PER'!BH430+'Investissement PER'!BK430+'Investissement PER'!BN430+'Investissement PER'!BQ430+'Investissement PER'!AG430</f>
        <v>0</v>
      </c>
      <c r="J427" s="170">
        <f t="shared" si="22"/>
        <v>0</v>
      </c>
      <c r="L427" s="168">
        <f t="shared" si="23"/>
        <v>0</v>
      </c>
      <c r="M427" s="55" t="str">
        <f>IF(AND(D427&lt;&gt;'Investissement PEE'!AB430,Synthèse!H427&lt;&gt;'Investissement PEE'!AC430),"Les montants répartis ne correspondent pas aux montants de prime de partage de la valeur et d'abondement dans l'onglet 'Investissement PEE'",IF(D427&lt;&gt;'Investissement PEE'!AB430,"Le montant réparti en prime de partage de la valeur ne correspond pas au montant total de PPV indiqué dans l'onglet 'Investissement PEE'",IF(H427&lt;&gt;'Investissement PEE'!AC430,"Le montant réparti ne correspond pas au montant total d'abondement indiqué dans l'onglet 'PEE'","")))</f>
        <v/>
      </c>
      <c r="N427" s="82" t="str">
        <f>IF(AND(E427&lt;&gt;'Investissement PER'!AB430,Synthèse!I427&lt;&gt;'Investissement PER'!AC430),"Les montants répartis ne correspondent pas aux montants de prime de partage de la valeur et d'abondement dans l'onglet 'Investissement PER'",IF(E427&lt;&gt;'Investissement PER'!AB430,"Le montant réparti en prime de partage de la valeur ne correspond pas au montant total de PPV indiqué dans l'onglet 'Investissement PER'",IF(I427&lt;&gt;'Investissement PER'!AC430,"Le montant réparti ne correspond pas au montant total d'abondement indiqué dans l'onglet 'Investissement PER’","")))</f>
        <v/>
      </c>
    </row>
    <row r="428" spans="1:14" x14ac:dyDescent="0.25">
      <c r="A428" s="56">
        <f>'Investissement PEE'!D431</f>
        <v>0</v>
      </c>
      <c r="B428" s="29">
        <f>'Investissement PEE'!F431</f>
        <v>0</v>
      </c>
      <c r="C428" s="46">
        <f>'Investissement PEE'!H431</f>
        <v>0</v>
      </c>
      <c r="D428" s="54">
        <f>SUM('Investissement PEE'!AF431+'Investissement PEE'!AI431+'Investissement PEE'!AL431+'Investissement PEE'!AO431+'Investissement PEE'!AR431+'Investissement PEE'!AU431+'Investissement PEE'!AX431+'Investissement PEE'!BA431+'Investissement PEE'!BD431+'Investissement PEE'!BG431+'Investissement PEE'!BJ431+'Investissement PEE'!BM431)</f>
        <v>0</v>
      </c>
      <c r="E428" s="47">
        <f>SUM('Investissement PER'!AI431+'Investissement PER'!AL431+'Investissement PER'!AO431+'Investissement PER'!AR432+'Investissement PER'!AU431+'Investissement PER'!AX431+'Investissement PER'!BA431+'Investissement PER'!BD431+'Investissement PER'!BG431+'Investissement PER'!BJ431+'Investissement PER'!BM431+'Investissement PER'!BP431+'Investissement PER'!AF431)</f>
        <v>0</v>
      </c>
      <c r="F428" s="169">
        <f t="shared" si="21"/>
        <v>0</v>
      </c>
      <c r="H428" s="45">
        <f>'Investissement PEE'!AG431+'Investissement PEE'!AJ431+'Investissement PEE'!AM431+'Investissement PEE'!AP431+'Investissement PEE'!AS431+'Investissement PEE'!AV431+'Investissement PEE'!AY431+'Investissement PEE'!BB431+'Investissement PEE'!BE431+'Investissement PEE'!BH431+'Investissement PEE'!BK431+'Investissement PEE'!BN431</f>
        <v>0</v>
      </c>
      <c r="I428" s="48">
        <f>'Investissement PER'!BE431+'Investissement PER'!BB431+'Investissement PER'!AY431+'Investissement PER'!AV431+'Investissement PER'!AS432+'Investissement PER'!AP431+'Investissement PER'!AM431+'Investissement PER'!AJ431+'Investissement PER'!BH431+'Investissement PER'!BK431+'Investissement PER'!BN431+'Investissement PER'!BQ431+'Investissement PER'!AG431</f>
        <v>0</v>
      </c>
      <c r="J428" s="170">
        <f t="shared" si="22"/>
        <v>0</v>
      </c>
      <c r="L428" s="168">
        <f t="shared" si="23"/>
        <v>0</v>
      </c>
      <c r="M428" s="55" t="str">
        <f>IF(AND(D428&lt;&gt;'Investissement PEE'!AB431,Synthèse!H428&lt;&gt;'Investissement PEE'!AC431),"Les montants répartis ne correspondent pas aux montants de prime de partage de la valeur et d'abondement dans l'onglet 'Investissement PEE'",IF(D428&lt;&gt;'Investissement PEE'!AB431,"Le montant réparti en prime de partage de la valeur ne correspond pas au montant total de PPV indiqué dans l'onglet 'Investissement PEE'",IF(H428&lt;&gt;'Investissement PEE'!AC431,"Le montant réparti ne correspond pas au montant total d'abondement indiqué dans l'onglet 'PEE'","")))</f>
        <v/>
      </c>
      <c r="N428" s="82" t="str">
        <f>IF(AND(E428&lt;&gt;'Investissement PER'!AB431,Synthèse!I428&lt;&gt;'Investissement PER'!AC431),"Les montants répartis ne correspondent pas aux montants de prime de partage de la valeur et d'abondement dans l'onglet 'Investissement PER'",IF(E428&lt;&gt;'Investissement PER'!AB431,"Le montant réparti en prime de partage de la valeur ne correspond pas au montant total de PPV indiqué dans l'onglet 'Investissement PER'",IF(I428&lt;&gt;'Investissement PER'!AC431,"Le montant réparti ne correspond pas au montant total d'abondement indiqué dans l'onglet 'Investissement PER’","")))</f>
        <v/>
      </c>
    </row>
    <row r="429" spans="1:14" x14ac:dyDescent="0.25">
      <c r="A429" s="56">
        <f>'Investissement PEE'!D432</f>
        <v>0</v>
      </c>
      <c r="B429" s="29">
        <f>'Investissement PEE'!F432</f>
        <v>0</v>
      </c>
      <c r="C429" s="46">
        <f>'Investissement PEE'!H432</f>
        <v>0</v>
      </c>
      <c r="D429" s="54">
        <f>SUM('Investissement PEE'!AF432+'Investissement PEE'!AI432+'Investissement PEE'!AL432+'Investissement PEE'!AO432+'Investissement PEE'!AR432+'Investissement PEE'!AU432+'Investissement PEE'!AX432+'Investissement PEE'!BA432+'Investissement PEE'!BD432+'Investissement PEE'!BG432+'Investissement PEE'!BJ432+'Investissement PEE'!BM432)</f>
        <v>0</v>
      </c>
      <c r="E429" s="47">
        <f>SUM('Investissement PER'!AI432+'Investissement PER'!AL432+'Investissement PER'!AO432+'Investissement PER'!AR433+'Investissement PER'!AU432+'Investissement PER'!AX432+'Investissement PER'!BA432+'Investissement PER'!BD432+'Investissement PER'!BG432+'Investissement PER'!BJ432+'Investissement PER'!BM432+'Investissement PER'!BP432+'Investissement PER'!AF432)</f>
        <v>0</v>
      </c>
      <c r="F429" s="169">
        <f t="shared" si="21"/>
        <v>0</v>
      </c>
      <c r="H429" s="45">
        <f>'Investissement PEE'!AG432+'Investissement PEE'!AJ432+'Investissement PEE'!AM432+'Investissement PEE'!AP432+'Investissement PEE'!AS432+'Investissement PEE'!AV432+'Investissement PEE'!AY432+'Investissement PEE'!BB432+'Investissement PEE'!BE432+'Investissement PEE'!BH432+'Investissement PEE'!BK432+'Investissement PEE'!BN432</f>
        <v>0</v>
      </c>
      <c r="I429" s="48">
        <f>'Investissement PER'!BE432+'Investissement PER'!BB432+'Investissement PER'!AY432+'Investissement PER'!AV432+'Investissement PER'!AS433+'Investissement PER'!AP432+'Investissement PER'!AM432+'Investissement PER'!AJ432+'Investissement PER'!BH432+'Investissement PER'!BK432+'Investissement PER'!BN432+'Investissement PER'!BQ432+'Investissement PER'!AG432</f>
        <v>0</v>
      </c>
      <c r="J429" s="170">
        <f t="shared" si="22"/>
        <v>0</v>
      </c>
      <c r="L429" s="168">
        <f t="shared" si="23"/>
        <v>0</v>
      </c>
      <c r="M429" s="55" t="str">
        <f>IF(AND(D429&lt;&gt;'Investissement PEE'!AB432,Synthèse!H429&lt;&gt;'Investissement PEE'!AC432),"Les montants répartis ne correspondent pas aux montants de prime de partage de la valeur et d'abondement dans l'onglet 'Investissement PEE'",IF(D429&lt;&gt;'Investissement PEE'!AB432,"Le montant réparti en prime de partage de la valeur ne correspond pas au montant total de PPV indiqué dans l'onglet 'Investissement PEE'",IF(H429&lt;&gt;'Investissement PEE'!AC432,"Le montant réparti ne correspond pas au montant total d'abondement indiqué dans l'onglet 'PEE'","")))</f>
        <v/>
      </c>
      <c r="N429" s="82" t="str">
        <f>IF(AND(E429&lt;&gt;'Investissement PER'!AB432,Synthèse!I429&lt;&gt;'Investissement PER'!AC432),"Les montants répartis ne correspondent pas aux montants de prime de partage de la valeur et d'abondement dans l'onglet 'Investissement PER'",IF(E429&lt;&gt;'Investissement PER'!AB432,"Le montant réparti en prime de partage de la valeur ne correspond pas au montant total de PPV indiqué dans l'onglet 'Investissement PER'",IF(I429&lt;&gt;'Investissement PER'!AC432,"Le montant réparti ne correspond pas au montant total d'abondement indiqué dans l'onglet 'Investissement PER’","")))</f>
        <v/>
      </c>
    </row>
    <row r="430" spans="1:14" x14ac:dyDescent="0.25">
      <c r="A430" s="56">
        <f>'Investissement PEE'!D433</f>
        <v>0</v>
      </c>
      <c r="B430" s="29">
        <f>'Investissement PEE'!F433</f>
        <v>0</v>
      </c>
      <c r="C430" s="46">
        <f>'Investissement PEE'!H433</f>
        <v>0</v>
      </c>
      <c r="D430" s="54">
        <f>SUM('Investissement PEE'!AF433+'Investissement PEE'!AI433+'Investissement PEE'!AL433+'Investissement PEE'!AO433+'Investissement PEE'!AR433+'Investissement PEE'!AU433+'Investissement PEE'!AX433+'Investissement PEE'!BA433+'Investissement PEE'!BD433+'Investissement PEE'!BG433+'Investissement PEE'!BJ433+'Investissement PEE'!BM433)</f>
        <v>0</v>
      </c>
      <c r="E430" s="47">
        <f>SUM('Investissement PER'!AI433+'Investissement PER'!AL433+'Investissement PER'!AO433+'Investissement PER'!AR434+'Investissement PER'!AU433+'Investissement PER'!AX433+'Investissement PER'!BA433+'Investissement PER'!BD433+'Investissement PER'!BG433+'Investissement PER'!BJ433+'Investissement PER'!BM433+'Investissement PER'!BP433+'Investissement PER'!AF433)</f>
        <v>0</v>
      </c>
      <c r="F430" s="169">
        <f t="shared" si="21"/>
        <v>0</v>
      </c>
      <c r="H430" s="45">
        <f>'Investissement PEE'!AG433+'Investissement PEE'!AJ433+'Investissement PEE'!AM433+'Investissement PEE'!AP433+'Investissement PEE'!AS433+'Investissement PEE'!AV433+'Investissement PEE'!AY433+'Investissement PEE'!BB433+'Investissement PEE'!BE433+'Investissement PEE'!BH433+'Investissement PEE'!BK433+'Investissement PEE'!BN433</f>
        <v>0</v>
      </c>
      <c r="I430" s="48">
        <f>'Investissement PER'!BE433+'Investissement PER'!BB433+'Investissement PER'!AY433+'Investissement PER'!AV433+'Investissement PER'!AS434+'Investissement PER'!AP433+'Investissement PER'!AM433+'Investissement PER'!AJ433+'Investissement PER'!BH433+'Investissement PER'!BK433+'Investissement PER'!BN433+'Investissement PER'!BQ433+'Investissement PER'!AG433</f>
        <v>0</v>
      </c>
      <c r="J430" s="170">
        <f t="shared" si="22"/>
        <v>0</v>
      </c>
      <c r="L430" s="168">
        <f t="shared" si="23"/>
        <v>0</v>
      </c>
      <c r="M430" s="55" t="str">
        <f>IF(AND(D430&lt;&gt;'Investissement PEE'!AB433,Synthèse!H430&lt;&gt;'Investissement PEE'!AC433),"Les montants répartis ne correspondent pas aux montants de prime de partage de la valeur et d'abondement dans l'onglet 'Investissement PEE'",IF(D430&lt;&gt;'Investissement PEE'!AB433,"Le montant réparti en prime de partage de la valeur ne correspond pas au montant total de PPV indiqué dans l'onglet 'Investissement PEE'",IF(H430&lt;&gt;'Investissement PEE'!AC433,"Le montant réparti ne correspond pas au montant total d'abondement indiqué dans l'onglet 'PEE'","")))</f>
        <v/>
      </c>
      <c r="N430" s="82" t="str">
        <f>IF(AND(E430&lt;&gt;'Investissement PER'!AB433,Synthèse!I430&lt;&gt;'Investissement PER'!AC433),"Les montants répartis ne correspondent pas aux montants de prime de partage de la valeur et d'abondement dans l'onglet 'Investissement PER'",IF(E430&lt;&gt;'Investissement PER'!AB433,"Le montant réparti en prime de partage de la valeur ne correspond pas au montant total de PPV indiqué dans l'onglet 'Investissement PER'",IF(I430&lt;&gt;'Investissement PER'!AC433,"Le montant réparti ne correspond pas au montant total d'abondement indiqué dans l'onglet 'Investissement PER’","")))</f>
        <v/>
      </c>
    </row>
    <row r="431" spans="1:14" x14ac:dyDescent="0.25">
      <c r="A431" s="56">
        <f>'Investissement PEE'!D434</f>
        <v>0</v>
      </c>
      <c r="B431" s="29">
        <f>'Investissement PEE'!F434</f>
        <v>0</v>
      </c>
      <c r="C431" s="46">
        <f>'Investissement PEE'!H434</f>
        <v>0</v>
      </c>
      <c r="D431" s="54">
        <f>SUM('Investissement PEE'!AF434+'Investissement PEE'!AI434+'Investissement PEE'!AL434+'Investissement PEE'!AO434+'Investissement PEE'!AR434+'Investissement PEE'!AU434+'Investissement PEE'!AX434+'Investissement PEE'!BA434+'Investissement PEE'!BD434+'Investissement PEE'!BG434+'Investissement PEE'!BJ434+'Investissement PEE'!BM434)</f>
        <v>0</v>
      </c>
      <c r="E431" s="47">
        <f>SUM('Investissement PER'!AI434+'Investissement PER'!AL434+'Investissement PER'!AO434+'Investissement PER'!AR435+'Investissement PER'!AU434+'Investissement PER'!AX434+'Investissement PER'!BA434+'Investissement PER'!BD434+'Investissement PER'!BG434+'Investissement PER'!BJ434+'Investissement PER'!BM434+'Investissement PER'!BP434+'Investissement PER'!AF434)</f>
        <v>0</v>
      </c>
      <c r="F431" s="169">
        <f t="shared" si="21"/>
        <v>0</v>
      </c>
      <c r="H431" s="45">
        <f>'Investissement PEE'!AG434+'Investissement PEE'!AJ434+'Investissement PEE'!AM434+'Investissement PEE'!AP434+'Investissement PEE'!AS434+'Investissement PEE'!AV434+'Investissement PEE'!AY434+'Investissement PEE'!BB434+'Investissement PEE'!BE434+'Investissement PEE'!BH434+'Investissement PEE'!BK434+'Investissement PEE'!BN434</f>
        <v>0</v>
      </c>
      <c r="I431" s="48">
        <f>'Investissement PER'!BE434+'Investissement PER'!BB434+'Investissement PER'!AY434+'Investissement PER'!AV434+'Investissement PER'!AS435+'Investissement PER'!AP434+'Investissement PER'!AM434+'Investissement PER'!AJ434+'Investissement PER'!BH434+'Investissement PER'!BK434+'Investissement PER'!BN434+'Investissement PER'!BQ434+'Investissement PER'!AG434</f>
        <v>0</v>
      </c>
      <c r="J431" s="170">
        <f t="shared" si="22"/>
        <v>0</v>
      </c>
      <c r="L431" s="168">
        <f t="shared" si="23"/>
        <v>0</v>
      </c>
      <c r="M431" s="55" t="str">
        <f>IF(AND(D431&lt;&gt;'Investissement PEE'!AB434,Synthèse!H431&lt;&gt;'Investissement PEE'!AC434),"Les montants répartis ne correspondent pas aux montants de prime de partage de la valeur et d'abondement dans l'onglet 'Investissement PEE'",IF(D431&lt;&gt;'Investissement PEE'!AB434,"Le montant réparti en prime de partage de la valeur ne correspond pas au montant total de PPV indiqué dans l'onglet 'Investissement PEE'",IF(H431&lt;&gt;'Investissement PEE'!AC434,"Le montant réparti ne correspond pas au montant total d'abondement indiqué dans l'onglet 'PEE'","")))</f>
        <v/>
      </c>
      <c r="N431" s="82" t="str">
        <f>IF(AND(E431&lt;&gt;'Investissement PER'!AB434,Synthèse!I431&lt;&gt;'Investissement PER'!AC434),"Les montants répartis ne correspondent pas aux montants de prime de partage de la valeur et d'abondement dans l'onglet 'Investissement PER'",IF(E431&lt;&gt;'Investissement PER'!AB434,"Le montant réparti en prime de partage de la valeur ne correspond pas au montant total de PPV indiqué dans l'onglet 'Investissement PER'",IF(I431&lt;&gt;'Investissement PER'!AC434,"Le montant réparti ne correspond pas au montant total d'abondement indiqué dans l'onglet 'Investissement PER’","")))</f>
        <v/>
      </c>
    </row>
    <row r="432" spans="1:14" x14ac:dyDescent="0.25">
      <c r="A432" s="56">
        <f>'Investissement PEE'!D435</f>
        <v>0</v>
      </c>
      <c r="B432" s="29">
        <f>'Investissement PEE'!F435</f>
        <v>0</v>
      </c>
      <c r="C432" s="46">
        <f>'Investissement PEE'!H435</f>
        <v>0</v>
      </c>
      <c r="D432" s="54">
        <f>SUM('Investissement PEE'!AF435+'Investissement PEE'!AI435+'Investissement PEE'!AL435+'Investissement PEE'!AO435+'Investissement PEE'!AR435+'Investissement PEE'!AU435+'Investissement PEE'!AX435+'Investissement PEE'!BA435+'Investissement PEE'!BD435+'Investissement PEE'!BG435+'Investissement PEE'!BJ435+'Investissement PEE'!BM435)</f>
        <v>0</v>
      </c>
      <c r="E432" s="47">
        <f>SUM('Investissement PER'!AI435+'Investissement PER'!AL435+'Investissement PER'!AO435+'Investissement PER'!AR436+'Investissement PER'!AU435+'Investissement PER'!AX435+'Investissement PER'!BA435+'Investissement PER'!BD435+'Investissement PER'!BG435+'Investissement PER'!BJ435+'Investissement PER'!BM435+'Investissement PER'!BP435+'Investissement PER'!AF435)</f>
        <v>0</v>
      </c>
      <c r="F432" s="169">
        <f t="shared" si="21"/>
        <v>0</v>
      </c>
      <c r="H432" s="45">
        <f>'Investissement PEE'!AG435+'Investissement PEE'!AJ435+'Investissement PEE'!AM435+'Investissement PEE'!AP435+'Investissement PEE'!AS435+'Investissement PEE'!AV435+'Investissement PEE'!AY435+'Investissement PEE'!BB435+'Investissement PEE'!BE435+'Investissement PEE'!BH435+'Investissement PEE'!BK435+'Investissement PEE'!BN435</f>
        <v>0</v>
      </c>
      <c r="I432" s="48">
        <f>'Investissement PER'!BE435+'Investissement PER'!BB435+'Investissement PER'!AY435+'Investissement PER'!AV435+'Investissement PER'!AS436+'Investissement PER'!AP435+'Investissement PER'!AM435+'Investissement PER'!AJ435+'Investissement PER'!BH435+'Investissement PER'!BK435+'Investissement PER'!BN435+'Investissement PER'!BQ435+'Investissement PER'!AG435</f>
        <v>0</v>
      </c>
      <c r="J432" s="170">
        <f t="shared" si="22"/>
        <v>0</v>
      </c>
      <c r="L432" s="168">
        <f t="shared" si="23"/>
        <v>0</v>
      </c>
      <c r="M432" s="55" t="str">
        <f>IF(AND(D432&lt;&gt;'Investissement PEE'!AB435,Synthèse!H432&lt;&gt;'Investissement PEE'!AC435),"Les montants répartis ne correspondent pas aux montants de prime de partage de la valeur et d'abondement dans l'onglet 'Investissement PEE'",IF(D432&lt;&gt;'Investissement PEE'!AB435,"Le montant réparti en prime de partage de la valeur ne correspond pas au montant total de PPV indiqué dans l'onglet 'Investissement PEE'",IF(H432&lt;&gt;'Investissement PEE'!AC435,"Le montant réparti ne correspond pas au montant total d'abondement indiqué dans l'onglet 'PEE'","")))</f>
        <v/>
      </c>
      <c r="N432" s="82" t="str">
        <f>IF(AND(E432&lt;&gt;'Investissement PER'!AB435,Synthèse!I432&lt;&gt;'Investissement PER'!AC435),"Les montants répartis ne correspondent pas aux montants de prime de partage de la valeur et d'abondement dans l'onglet 'Investissement PER'",IF(E432&lt;&gt;'Investissement PER'!AB435,"Le montant réparti en prime de partage de la valeur ne correspond pas au montant total de PPV indiqué dans l'onglet 'Investissement PER'",IF(I432&lt;&gt;'Investissement PER'!AC435,"Le montant réparti ne correspond pas au montant total d'abondement indiqué dans l'onglet 'Investissement PER’","")))</f>
        <v/>
      </c>
    </row>
    <row r="433" spans="1:14" x14ac:dyDescent="0.25">
      <c r="A433" s="56">
        <f>'Investissement PEE'!D436</f>
        <v>0</v>
      </c>
      <c r="B433" s="29">
        <f>'Investissement PEE'!F436</f>
        <v>0</v>
      </c>
      <c r="C433" s="46">
        <f>'Investissement PEE'!H436</f>
        <v>0</v>
      </c>
      <c r="D433" s="54">
        <f>SUM('Investissement PEE'!AF436+'Investissement PEE'!AI436+'Investissement PEE'!AL436+'Investissement PEE'!AO436+'Investissement PEE'!AR436+'Investissement PEE'!AU436+'Investissement PEE'!AX436+'Investissement PEE'!BA436+'Investissement PEE'!BD436+'Investissement PEE'!BG436+'Investissement PEE'!BJ436+'Investissement PEE'!BM436)</f>
        <v>0</v>
      </c>
      <c r="E433" s="47">
        <f>SUM('Investissement PER'!AI436+'Investissement PER'!AL436+'Investissement PER'!AO436+'Investissement PER'!AR437+'Investissement PER'!AU436+'Investissement PER'!AX436+'Investissement PER'!BA436+'Investissement PER'!BD436+'Investissement PER'!BG436+'Investissement PER'!BJ436+'Investissement PER'!BM436+'Investissement PER'!BP436+'Investissement PER'!AF436)</f>
        <v>0</v>
      </c>
      <c r="F433" s="169">
        <f t="shared" si="21"/>
        <v>0</v>
      </c>
      <c r="H433" s="45">
        <f>'Investissement PEE'!AG436+'Investissement PEE'!AJ436+'Investissement PEE'!AM436+'Investissement PEE'!AP436+'Investissement PEE'!AS436+'Investissement PEE'!AV436+'Investissement PEE'!AY436+'Investissement PEE'!BB436+'Investissement PEE'!BE436+'Investissement PEE'!BH436+'Investissement PEE'!BK436+'Investissement PEE'!BN436</f>
        <v>0</v>
      </c>
      <c r="I433" s="48">
        <f>'Investissement PER'!BE436+'Investissement PER'!BB436+'Investissement PER'!AY436+'Investissement PER'!AV436+'Investissement PER'!AS437+'Investissement PER'!AP436+'Investissement PER'!AM436+'Investissement PER'!AJ436+'Investissement PER'!BH436+'Investissement PER'!BK436+'Investissement PER'!BN436+'Investissement PER'!BQ436+'Investissement PER'!AG436</f>
        <v>0</v>
      </c>
      <c r="J433" s="170">
        <f t="shared" si="22"/>
        <v>0</v>
      </c>
      <c r="L433" s="168">
        <f t="shared" si="23"/>
        <v>0</v>
      </c>
      <c r="M433" s="55" t="str">
        <f>IF(AND(D433&lt;&gt;'Investissement PEE'!AB436,Synthèse!H433&lt;&gt;'Investissement PEE'!AC436),"Les montants répartis ne correspondent pas aux montants de prime de partage de la valeur et d'abondement dans l'onglet 'Investissement PEE'",IF(D433&lt;&gt;'Investissement PEE'!AB436,"Le montant réparti en prime de partage de la valeur ne correspond pas au montant total de PPV indiqué dans l'onglet 'Investissement PEE'",IF(H433&lt;&gt;'Investissement PEE'!AC436,"Le montant réparti ne correspond pas au montant total d'abondement indiqué dans l'onglet 'PEE'","")))</f>
        <v/>
      </c>
      <c r="N433" s="82" t="str">
        <f>IF(AND(E433&lt;&gt;'Investissement PER'!AB436,Synthèse!I433&lt;&gt;'Investissement PER'!AC436),"Les montants répartis ne correspondent pas aux montants de prime de partage de la valeur et d'abondement dans l'onglet 'Investissement PER'",IF(E433&lt;&gt;'Investissement PER'!AB436,"Le montant réparti en prime de partage de la valeur ne correspond pas au montant total de PPV indiqué dans l'onglet 'Investissement PER'",IF(I433&lt;&gt;'Investissement PER'!AC436,"Le montant réparti ne correspond pas au montant total d'abondement indiqué dans l'onglet 'Investissement PER’","")))</f>
        <v/>
      </c>
    </row>
    <row r="434" spans="1:14" x14ac:dyDescent="0.25">
      <c r="A434" s="56">
        <f>'Investissement PEE'!D437</f>
        <v>0</v>
      </c>
      <c r="B434" s="29">
        <f>'Investissement PEE'!F437</f>
        <v>0</v>
      </c>
      <c r="C434" s="46">
        <f>'Investissement PEE'!H437</f>
        <v>0</v>
      </c>
      <c r="D434" s="54">
        <f>SUM('Investissement PEE'!AF437+'Investissement PEE'!AI437+'Investissement PEE'!AL437+'Investissement PEE'!AO437+'Investissement PEE'!AR437+'Investissement PEE'!AU437+'Investissement PEE'!AX437+'Investissement PEE'!BA437+'Investissement PEE'!BD437+'Investissement PEE'!BG437+'Investissement PEE'!BJ437+'Investissement PEE'!BM437)</f>
        <v>0</v>
      </c>
      <c r="E434" s="47">
        <f>SUM('Investissement PER'!AI437+'Investissement PER'!AL437+'Investissement PER'!AO437+'Investissement PER'!AR438+'Investissement PER'!AU437+'Investissement PER'!AX437+'Investissement PER'!BA437+'Investissement PER'!BD437+'Investissement PER'!BG437+'Investissement PER'!BJ437+'Investissement PER'!BM437+'Investissement PER'!BP437+'Investissement PER'!AF437)</f>
        <v>0</v>
      </c>
      <c r="F434" s="169">
        <f t="shared" si="21"/>
        <v>0</v>
      </c>
      <c r="H434" s="45">
        <f>'Investissement PEE'!AG437+'Investissement PEE'!AJ437+'Investissement PEE'!AM437+'Investissement PEE'!AP437+'Investissement PEE'!AS437+'Investissement PEE'!AV437+'Investissement PEE'!AY437+'Investissement PEE'!BB437+'Investissement PEE'!BE437+'Investissement PEE'!BH437+'Investissement PEE'!BK437+'Investissement PEE'!BN437</f>
        <v>0</v>
      </c>
      <c r="I434" s="48">
        <f>'Investissement PER'!BE437+'Investissement PER'!BB437+'Investissement PER'!AY437+'Investissement PER'!AV437+'Investissement PER'!AS438+'Investissement PER'!AP437+'Investissement PER'!AM437+'Investissement PER'!AJ437+'Investissement PER'!BH437+'Investissement PER'!BK437+'Investissement PER'!BN437+'Investissement PER'!BQ437+'Investissement PER'!AG437</f>
        <v>0</v>
      </c>
      <c r="J434" s="170">
        <f t="shared" si="22"/>
        <v>0</v>
      </c>
      <c r="L434" s="168">
        <f t="shared" si="23"/>
        <v>0</v>
      </c>
      <c r="M434" s="55" t="str">
        <f>IF(AND(D434&lt;&gt;'Investissement PEE'!AB437,Synthèse!H434&lt;&gt;'Investissement PEE'!AC437),"Les montants répartis ne correspondent pas aux montants de prime de partage de la valeur et d'abondement dans l'onglet 'Investissement PEE'",IF(D434&lt;&gt;'Investissement PEE'!AB437,"Le montant réparti en prime de partage de la valeur ne correspond pas au montant total de PPV indiqué dans l'onglet 'Investissement PEE'",IF(H434&lt;&gt;'Investissement PEE'!AC437,"Le montant réparti ne correspond pas au montant total d'abondement indiqué dans l'onglet 'PEE'","")))</f>
        <v/>
      </c>
      <c r="N434" s="82" t="str">
        <f>IF(AND(E434&lt;&gt;'Investissement PER'!AB437,Synthèse!I434&lt;&gt;'Investissement PER'!AC437),"Les montants répartis ne correspondent pas aux montants de prime de partage de la valeur et d'abondement dans l'onglet 'Investissement PER'",IF(E434&lt;&gt;'Investissement PER'!AB437,"Le montant réparti en prime de partage de la valeur ne correspond pas au montant total de PPV indiqué dans l'onglet 'Investissement PER'",IF(I434&lt;&gt;'Investissement PER'!AC437,"Le montant réparti ne correspond pas au montant total d'abondement indiqué dans l'onglet 'Investissement PER’","")))</f>
        <v/>
      </c>
    </row>
    <row r="435" spans="1:14" x14ac:dyDescent="0.25">
      <c r="A435" s="56">
        <f>'Investissement PEE'!D438</f>
        <v>0</v>
      </c>
      <c r="B435" s="29">
        <f>'Investissement PEE'!F438</f>
        <v>0</v>
      </c>
      <c r="C435" s="46">
        <f>'Investissement PEE'!H438</f>
        <v>0</v>
      </c>
      <c r="D435" s="54">
        <f>SUM('Investissement PEE'!AF438+'Investissement PEE'!AI438+'Investissement PEE'!AL438+'Investissement PEE'!AO438+'Investissement PEE'!AR438+'Investissement PEE'!AU438+'Investissement PEE'!AX438+'Investissement PEE'!BA438+'Investissement PEE'!BD438+'Investissement PEE'!BG438+'Investissement PEE'!BJ438+'Investissement PEE'!BM438)</f>
        <v>0</v>
      </c>
      <c r="E435" s="47">
        <f>SUM('Investissement PER'!AI438+'Investissement PER'!AL438+'Investissement PER'!AO438+'Investissement PER'!AR439+'Investissement PER'!AU438+'Investissement PER'!AX438+'Investissement PER'!BA438+'Investissement PER'!BD438+'Investissement PER'!BG438+'Investissement PER'!BJ438+'Investissement PER'!BM438+'Investissement PER'!BP438+'Investissement PER'!AF438)</f>
        <v>0</v>
      </c>
      <c r="F435" s="169">
        <f t="shared" si="21"/>
        <v>0</v>
      </c>
      <c r="H435" s="45">
        <f>'Investissement PEE'!AG438+'Investissement PEE'!AJ438+'Investissement PEE'!AM438+'Investissement PEE'!AP438+'Investissement PEE'!AS438+'Investissement PEE'!AV438+'Investissement PEE'!AY438+'Investissement PEE'!BB438+'Investissement PEE'!BE438+'Investissement PEE'!BH438+'Investissement PEE'!BK438+'Investissement PEE'!BN438</f>
        <v>0</v>
      </c>
      <c r="I435" s="48">
        <f>'Investissement PER'!BE438+'Investissement PER'!BB438+'Investissement PER'!AY438+'Investissement PER'!AV438+'Investissement PER'!AS439+'Investissement PER'!AP438+'Investissement PER'!AM438+'Investissement PER'!AJ438+'Investissement PER'!BH438+'Investissement PER'!BK438+'Investissement PER'!BN438+'Investissement PER'!BQ438+'Investissement PER'!AG438</f>
        <v>0</v>
      </c>
      <c r="J435" s="170">
        <f t="shared" si="22"/>
        <v>0</v>
      </c>
      <c r="L435" s="168">
        <f t="shared" si="23"/>
        <v>0</v>
      </c>
      <c r="M435" s="55" t="str">
        <f>IF(AND(D435&lt;&gt;'Investissement PEE'!AB438,Synthèse!H435&lt;&gt;'Investissement PEE'!AC438),"Les montants répartis ne correspondent pas aux montants de prime de partage de la valeur et d'abondement dans l'onglet 'Investissement PEE'",IF(D435&lt;&gt;'Investissement PEE'!AB438,"Le montant réparti en prime de partage de la valeur ne correspond pas au montant total de PPV indiqué dans l'onglet 'Investissement PEE'",IF(H435&lt;&gt;'Investissement PEE'!AC438,"Le montant réparti ne correspond pas au montant total d'abondement indiqué dans l'onglet 'PEE'","")))</f>
        <v/>
      </c>
      <c r="N435" s="82" t="str">
        <f>IF(AND(E435&lt;&gt;'Investissement PER'!AB438,Synthèse!I435&lt;&gt;'Investissement PER'!AC438),"Les montants répartis ne correspondent pas aux montants de prime de partage de la valeur et d'abondement dans l'onglet 'Investissement PER'",IF(E435&lt;&gt;'Investissement PER'!AB438,"Le montant réparti en prime de partage de la valeur ne correspond pas au montant total de PPV indiqué dans l'onglet 'Investissement PER'",IF(I435&lt;&gt;'Investissement PER'!AC438,"Le montant réparti ne correspond pas au montant total d'abondement indiqué dans l'onglet 'Investissement PER’","")))</f>
        <v/>
      </c>
    </row>
    <row r="436" spans="1:14" x14ac:dyDescent="0.25">
      <c r="A436" s="56">
        <f>'Investissement PEE'!D439</f>
        <v>0</v>
      </c>
      <c r="B436" s="29">
        <f>'Investissement PEE'!F439</f>
        <v>0</v>
      </c>
      <c r="C436" s="46">
        <f>'Investissement PEE'!H439</f>
        <v>0</v>
      </c>
      <c r="D436" s="54">
        <f>SUM('Investissement PEE'!AF439+'Investissement PEE'!AI439+'Investissement PEE'!AL439+'Investissement PEE'!AO439+'Investissement PEE'!AR439+'Investissement PEE'!AU439+'Investissement PEE'!AX439+'Investissement PEE'!BA439+'Investissement PEE'!BD439+'Investissement PEE'!BG439+'Investissement PEE'!BJ439+'Investissement PEE'!BM439)</f>
        <v>0</v>
      </c>
      <c r="E436" s="47">
        <f>SUM('Investissement PER'!AI439+'Investissement PER'!AL439+'Investissement PER'!AO439+'Investissement PER'!AR440+'Investissement PER'!AU439+'Investissement PER'!AX439+'Investissement PER'!BA439+'Investissement PER'!BD439+'Investissement PER'!BG439+'Investissement PER'!BJ439+'Investissement PER'!BM439+'Investissement PER'!BP439+'Investissement PER'!AF439)</f>
        <v>0</v>
      </c>
      <c r="F436" s="169">
        <f t="shared" si="21"/>
        <v>0</v>
      </c>
      <c r="H436" s="45">
        <f>'Investissement PEE'!AG439+'Investissement PEE'!AJ439+'Investissement PEE'!AM439+'Investissement PEE'!AP439+'Investissement PEE'!AS439+'Investissement PEE'!AV439+'Investissement PEE'!AY439+'Investissement PEE'!BB439+'Investissement PEE'!BE439+'Investissement PEE'!BH439+'Investissement PEE'!BK439+'Investissement PEE'!BN439</f>
        <v>0</v>
      </c>
      <c r="I436" s="48">
        <f>'Investissement PER'!BE439+'Investissement PER'!BB439+'Investissement PER'!AY439+'Investissement PER'!AV439+'Investissement PER'!AS440+'Investissement PER'!AP439+'Investissement PER'!AM439+'Investissement PER'!AJ439+'Investissement PER'!BH439+'Investissement PER'!BK439+'Investissement PER'!BN439+'Investissement PER'!BQ439+'Investissement PER'!AG439</f>
        <v>0</v>
      </c>
      <c r="J436" s="170">
        <f t="shared" si="22"/>
        <v>0</v>
      </c>
      <c r="L436" s="168">
        <f t="shared" si="23"/>
        <v>0</v>
      </c>
      <c r="M436" s="55" t="str">
        <f>IF(AND(D436&lt;&gt;'Investissement PEE'!AB439,Synthèse!H436&lt;&gt;'Investissement PEE'!AC439),"Les montants répartis ne correspondent pas aux montants de prime de partage de la valeur et d'abondement dans l'onglet 'Investissement PEE'",IF(D436&lt;&gt;'Investissement PEE'!AB439,"Le montant réparti en prime de partage de la valeur ne correspond pas au montant total de PPV indiqué dans l'onglet 'Investissement PEE'",IF(H436&lt;&gt;'Investissement PEE'!AC439,"Le montant réparti ne correspond pas au montant total d'abondement indiqué dans l'onglet 'PEE'","")))</f>
        <v/>
      </c>
      <c r="N436" s="82" t="str">
        <f>IF(AND(E436&lt;&gt;'Investissement PER'!AB439,Synthèse!I436&lt;&gt;'Investissement PER'!AC439),"Les montants répartis ne correspondent pas aux montants de prime de partage de la valeur et d'abondement dans l'onglet 'Investissement PER'",IF(E436&lt;&gt;'Investissement PER'!AB439,"Le montant réparti en prime de partage de la valeur ne correspond pas au montant total de PPV indiqué dans l'onglet 'Investissement PER'",IF(I436&lt;&gt;'Investissement PER'!AC439,"Le montant réparti ne correspond pas au montant total d'abondement indiqué dans l'onglet 'Investissement PER’","")))</f>
        <v/>
      </c>
    </row>
    <row r="437" spans="1:14" x14ac:dyDescent="0.25">
      <c r="A437" s="56">
        <f>'Investissement PEE'!D440</f>
        <v>0</v>
      </c>
      <c r="B437" s="29">
        <f>'Investissement PEE'!F440</f>
        <v>0</v>
      </c>
      <c r="C437" s="46">
        <f>'Investissement PEE'!H440</f>
        <v>0</v>
      </c>
      <c r="D437" s="54">
        <f>SUM('Investissement PEE'!AF440+'Investissement PEE'!AI440+'Investissement PEE'!AL440+'Investissement PEE'!AO440+'Investissement PEE'!AR440+'Investissement PEE'!AU440+'Investissement PEE'!AX440+'Investissement PEE'!BA440+'Investissement PEE'!BD440+'Investissement PEE'!BG440+'Investissement PEE'!BJ440+'Investissement PEE'!BM440)</f>
        <v>0</v>
      </c>
      <c r="E437" s="47">
        <f>SUM('Investissement PER'!AI440+'Investissement PER'!AL440+'Investissement PER'!AO440+'Investissement PER'!AR441+'Investissement PER'!AU440+'Investissement PER'!AX440+'Investissement PER'!BA440+'Investissement PER'!BD440+'Investissement PER'!BG440+'Investissement PER'!BJ440+'Investissement PER'!BM440+'Investissement PER'!BP440+'Investissement PER'!AF440)</f>
        <v>0</v>
      </c>
      <c r="F437" s="169">
        <f t="shared" si="21"/>
        <v>0</v>
      </c>
      <c r="H437" s="45">
        <f>'Investissement PEE'!AG440+'Investissement PEE'!AJ440+'Investissement PEE'!AM440+'Investissement PEE'!AP440+'Investissement PEE'!AS440+'Investissement PEE'!AV440+'Investissement PEE'!AY440+'Investissement PEE'!BB440+'Investissement PEE'!BE440+'Investissement PEE'!BH440+'Investissement PEE'!BK440+'Investissement PEE'!BN440</f>
        <v>0</v>
      </c>
      <c r="I437" s="48">
        <f>'Investissement PER'!BE440+'Investissement PER'!BB440+'Investissement PER'!AY440+'Investissement PER'!AV440+'Investissement PER'!AS441+'Investissement PER'!AP440+'Investissement PER'!AM440+'Investissement PER'!AJ440+'Investissement PER'!BH440+'Investissement PER'!BK440+'Investissement PER'!BN440+'Investissement PER'!BQ440+'Investissement PER'!AG440</f>
        <v>0</v>
      </c>
      <c r="J437" s="170">
        <f t="shared" si="22"/>
        <v>0</v>
      </c>
      <c r="L437" s="168">
        <f t="shared" si="23"/>
        <v>0</v>
      </c>
      <c r="M437" s="55" t="str">
        <f>IF(AND(D437&lt;&gt;'Investissement PEE'!AB440,Synthèse!H437&lt;&gt;'Investissement PEE'!AC440),"Les montants répartis ne correspondent pas aux montants de prime de partage de la valeur et d'abondement dans l'onglet 'Investissement PEE'",IF(D437&lt;&gt;'Investissement PEE'!AB440,"Le montant réparti en prime de partage de la valeur ne correspond pas au montant total de PPV indiqué dans l'onglet 'Investissement PEE'",IF(H437&lt;&gt;'Investissement PEE'!AC440,"Le montant réparti ne correspond pas au montant total d'abondement indiqué dans l'onglet 'PEE'","")))</f>
        <v/>
      </c>
      <c r="N437" s="82" t="str">
        <f>IF(AND(E437&lt;&gt;'Investissement PER'!AB440,Synthèse!I437&lt;&gt;'Investissement PER'!AC440),"Les montants répartis ne correspondent pas aux montants de prime de partage de la valeur et d'abondement dans l'onglet 'Investissement PER'",IF(E437&lt;&gt;'Investissement PER'!AB440,"Le montant réparti en prime de partage de la valeur ne correspond pas au montant total de PPV indiqué dans l'onglet 'Investissement PER'",IF(I437&lt;&gt;'Investissement PER'!AC440,"Le montant réparti ne correspond pas au montant total d'abondement indiqué dans l'onglet 'Investissement PER’","")))</f>
        <v/>
      </c>
    </row>
    <row r="438" spans="1:14" x14ac:dyDescent="0.25">
      <c r="A438" s="56">
        <f>'Investissement PEE'!D441</f>
        <v>0</v>
      </c>
      <c r="B438" s="29">
        <f>'Investissement PEE'!F441</f>
        <v>0</v>
      </c>
      <c r="C438" s="46">
        <f>'Investissement PEE'!H441</f>
        <v>0</v>
      </c>
      <c r="D438" s="54">
        <f>SUM('Investissement PEE'!AF441+'Investissement PEE'!AI441+'Investissement PEE'!AL441+'Investissement PEE'!AO441+'Investissement PEE'!AR441+'Investissement PEE'!AU441+'Investissement PEE'!AX441+'Investissement PEE'!BA441+'Investissement PEE'!BD441+'Investissement PEE'!BG441+'Investissement PEE'!BJ441+'Investissement PEE'!BM441)</f>
        <v>0</v>
      </c>
      <c r="E438" s="47">
        <f>SUM('Investissement PER'!AI441+'Investissement PER'!AL441+'Investissement PER'!AO441+'Investissement PER'!AR442+'Investissement PER'!AU441+'Investissement PER'!AX441+'Investissement PER'!BA441+'Investissement PER'!BD441+'Investissement PER'!BG441+'Investissement PER'!BJ441+'Investissement PER'!BM441+'Investissement PER'!BP441+'Investissement PER'!AF441)</f>
        <v>0</v>
      </c>
      <c r="F438" s="169">
        <f t="shared" si="21"/>
        <v>0</v>
      </c>
      <c r="H438" s="45">
        <f>'Investissement PEE'!AG441+'Investissement PEE'!AJ441+'Investissement PEE'!AM441+'Investissement PEE'!AP441+'Investissement PEE'!AS441+'Investissement PEE'!AV441+'Investissement PEE'!AY441+'Investissement PEE'!BB441+'Investissement PEE'!BE441+'Investissement PEE'!BH441+'Investissement PEE'!BK441+'Investissement PEE'!BN441</f>
        <v>0</v>
      </c>
      <c r="I438" s="48">
        <f>'Investissement PER'!BE441+'Investissement PER'!BB441+'Investissement PER'!AY441+'Investissement PER'!AV441+'Investissement PER'!AS442+'Investissement PER'!AP441+'Investissement PER'!AM441+'Investissement PER'!AJ441+'Investissement PER'!BH441+'Investissement PER'!BK441+'Investissement PER'!BN441+'Investissement PER'!BQ441+'Investissement PER'!AG441</f>
        <v>0</v>
      </c>
      <c r="J438" s="170">
        <f t="shared" si="22"/>
        <v>0</v>
      </c>
      <c r="L438" s="168">
        <f t="shared" si="23"/>
        <v>0</v>
      </c>
      <c r="M438" s="55" t="str">
        <f>IF(AND(D438&lt;&gt;'Investissement PEE'!AB441,Synthèse!H438&lt;&gt;'Investissement PEE'!AC441),"Les montants répartis ne correspondent pas aux montants de prime de partage de la valeur et d'abondement dans l'onglet 'Investissement PEE'",IF(D438&lt;&gt;'Investissement PEE'!AB441,"Le montant réparti en prime de partage de la valeur ne correspond pas au montant total de PPV indiqué dans l'onglet 'Investissement PEE'",IF(H438&lt;&gt;'Investissement PEE'!AC441,"Le montant réparti ne correspond pas au montant total d'abondement indiqué dans l'onglet 'PEE'","")))</f>
        <v/>
      </c>
      <c r="N438" s="82" t="str">
        <f>IF(AND(E438&lt;&gt;'Investissement PER'!AB441,Synthèse!I438&lt;&gt;'Investissement PER'!AC441),"Les montants répartis ne correspondent pas aux montants de prime de partage de la valeur et d'abondement dans l'onglet 'Investissement PER'",IF(E438&lt;&gt;'Investissement PER'!AB441,"Le montant réparti en prime de partage de la valeur ne correspond pas au montant total de PPV indiqué dans l'onglet 'Investissement PER'",IF(I438&lt;&gt;'Investissement PER'!AC441,"Le montant réparti ne correspond pas au montant total d'abondement indiqué dans l'onglet 'Investissement PER’","")))</f>
        <v/>
      </c>
    </row>
    <row r="439" spans="1:14" x14ac:dyDescent="0.25">
      <c r="A439" s="56">
        <f>'Investissement PEE'!D442</f>
        <v>0</v>
      </c>
      <c r="B439" s="29">
        <f>'Investissement PEE'!F442</f>
        <v>0</v>
      </c>
      <c r="C439" s="46">
        <f>'Investissement PEE'!H442</f>
        <v>0</v>
      </c>
      <c r="D439" s="54">
        <f>SUM('Investissement PEE'!AF442+'Investissement PEE'!AI442+'Investissement PEE'!AL442+'Investissement PEE'!AO442+'Investissement PEE'!AR442+'Investissement PEE'!AU442+'Investissement PEE'!AX442+'Investissement PEE'!BA442+'Investissement PEE'!BD442+'Investissement PEE'!BG442+'Investissement PEE'!BJ442+'Investissement PEE'!BM442)</f>
        <v>0</v>
      </c>
      <c r="E439" s="47">
        <f>SUM('Investissement PER'!AI442+'Investissement PER'!AL442+'Investissement PER'!AO442+'Investissement PER'!AR443+'Investissement PER'!AU442+'Investissement PER'!AX442+'Investissement PER'!BA442+'Investissement PER'!BD442+'Investissement PER'!BG442+'Investissement PER'!BJ442+'Investissement PER'!BM442+'Investissement PER'!BP442+'Investissement PER'!AF442)</f>
        <v>0</v>
      </c>
      <c r="F439" s="169">
        <f t="shared" si="21"/>
        <v>0</v>
      </c>
      <c r="H439" s="45">
        <f>'Investissement PEE'!AG442+'Investissement PEE'!AJ442+'Investissement PEE'!AM442+'Investissement PEE'!AP442+'Investissement PEE'!AS442+'Investissement PEE'!AV442+'Investissement PEE'!AY442+'Investissement PEE'!BB442+'Investissement PEE'!BE442+'Investissement PEE'!BH442+'Investissement PEE'!BK442+'Investissement PEE'!BN442</f>
        <v>0</v>
      </c>
      <c r="I439" s="48">
        <f>'Investissement PER'!BE442+'Investissement PER'!BB442+'Investissement PER'!AY442+'Investissement PER'!AV442+'Investissement PER'!AS443+'Investissement PER'!AP442+'Investissement PER'!AM442+'Investissement PER'!AJ442+'Investissement PER'!BH442+'Investissement PER'!BK442+'Investissement PER'!BN442+'Investissement PER'!BQ442+'Investissement PER'!AG442</f>
        <v>0</v>
      </c>
      <c r="J439" s="170">
        <f t="shared" si="22"/>
        <v>0</v>
      </c>
      <c r="L439" s="168">
        <f t="shared" si="23"/>
        <v>0</v>
      </c>
      <c r="M439" s="55" t="str">
        <f>IF(AND(D439&lt;&gt;'Investissement PEE'!AB442,Synthèse!H439&lt;&gt;'Investissement PEE'!AC442),"Les montants répartis ne correspondent pas aux montants de prime de partage de la valeur et d'abondement dans l'onglet 'Investissement PEE'",IF(D439&lt;&gt;'Investissement PEE'!AB442,"Le montant réparti en prime de partage de la valeur ne correspond pas au montant total de PPV indiqué dans l'onglet 'Investissement PEE'",IF(H439&lt;&gt;'Investissement PEE'!AC442,"Le montant réparti ne correspond pas au montant total d'abondement indiqué dans l'onglet 'PEE'","")))</f>
        <v/>
      </c>
      <c r="N439" s="82" t="str">
        <f>IF(AND(E439&lt;&gt;'Investissement PER'!AB442,Synthèse!I439&lt;&gt;'Investissement PER'!AC442),"Les montants répartis ne correspondent pas aux montants de prime de partage de la valeur et d'abondement dans l'onglet 'Investissement PER'",IF(E439&lt;&gt;'Investissement PER'!AB442,"Le montant réparti en prime de partage de la valeur ne correspond pas au montant total de PPV indiqué dans l'onglet 'Investissement PER'",IF(I439&lt;&gt;'Investissement PER'!AC442,"Le montant réparti ne correspond pas au montant total d'abondement indiqué dans l'onglet 'Investissement PER’","")))</f>
        <v/>
      </c>
    </row>
    <row r="440" spans="1:14" x14ac:dyDescent="0.25">
      <c r="A440" s="56">
        <f>'Investissement PEE'!D443</f>
        <v>0</v>
      </c>
      <c r="B440" s="29">
        <f>'Investissement PEE'!F443</f>
        <v>0</v>
      </c>
      <c r="C440" s="46">
        <f>'Investissement PEE'!H443</f>
        <v>0</v>
      </c>
      <c r="D440" s="54">
        <f>SUM('Investissement PEE'!AF443+'Investissement PEE'!AI443+'Investissement PEE'!AL443+'Investissement PEE'!AO443+'Investissement PEE'!AR443+'Investissement PEE'!AU443+'Investissement PEE'!AX443+'Investissement PEE'!BA443+'Investissement PEE'!BD443+'Investissement PEE'!BG443+'Investissement PEE'!BJ443+'Investissement PEE'!BM443)</f>
        <v>0</v>
      </c>
      <c r="E440" s="47">
        <f>SUM('Investissement PER'!AI443+'Investissement PER'!AL443+'Investissement PER'!AO443+'Investissement PER'!AR444+'Investissement PER'!AU443+'Investissement PER'!AX443+'Investissement PER'!BA443+'Investissement PER'!BD443+'Investissement PER'!BG443+'Investissement PER'!BJ443+'Investissement PER'!BM443+'Investissement PER'!BP443+'Investissement PER'!AF443)</f>
        <v>0</v>
      </c>
      <c r="F440" s="169">
        <f t="shared" si="21"/>
        <v>0</v>
      </c>
      <c r="H440" s="45">
        <f>'Investissement PEE'!AG443+'Investissement PEE'!AJ443+'Investissement PEE'!AM443+'Investissement PEE'!AP443+'Investissement PEE'!AS443+'Investissement PEE'!AV443+'Investissement PEE'!AY443+'Investissement PEE'!BB443+'Investissement PEE'!BE443+'Investissement PEE'!BH443+'Investissement PEE'!BK443+'Investissement PEE'!BN443</f>
        <v>0</v>
      </c>
      <c r="I440" s="48">
        <f>'Investissement PER'!BE443+'Investissement PER'!BB443+'Investissement PER'!AY443+'Investissement PER'!AV443+'Investissement PER'!AS444+'Investissement PER'!AP443+'Investissement PER'!AM443+'Investissement PER'!AJ443+'Investissement PER'!BH443+'Investissement PER'!BK443+'Investissement PER'!BN443+'Investissement PER'!BQ443+'Investissement PER'!AG443</f>
        <v>0</v>
      </c>
      <c r="J440" s="170">
        <f t="shared" si="22"/>
        <v>0</v>
      </c>
      <c r="L440" s="168">
        <f t="shared" si="23"/>
        <v>0</v>
      </c>
      <c r="M440" s="55" t="str">
        <f>IF(AND(D440&lt;&gt;'Investissement PEE'!AB443,Synthèse!H440&lt;&gt;'Investissement PEE'!AC443),"Les montants répartis ne correspondent pas aux montants de prime de partage de la valeur et d'abondement dans l'onglet 'Investissement PEE'",IF(D440&lt;&gt;'Investissement PEE'!AB443,"Le montant réparti en prime de partage de la valeur ne correspond pas au montant total de PPV indiqué dans l'onglet 'Investissement PEE'",IF(H440&lt;&gt;'Investissement PEE'!AC443,"Le montant réparti ne correspond pas au montant total d'abondement indiqué dans l'onglet 'PEE'","")))</f>
        <v/>
      </c>
      <c r="N440" s="82" t="str">
        <f>IF(AND(E440&lt;&gt;'Investissement PER'!AB443,Synthèse!I440&lt;&gt;'Investissement PER'!AC443),"Les montants répartis ne correspondent pas aux montants de prime de partage de la valeur et d'abondement dans l'onglet 'Investissement PER'",IF(E440&lt;&gt;'Investissement PER'!AB443,"Le montant réparti en prime de partage de la valeur ne correspond pas au montant total de PPV indiqué dans l'onglet 'Investissement PER'",IF(I440&lt;&gt;'Investissement PER'!AC443,"Le montant réparti ne correspond pas au montant total d'abondement indiqué dans l'onglet 'Investissement PER’","")))</f>
        <v/>
      </c>
    </row>
    <row r="441" spans="1:14" x14ac:dyDescent="0.25">
      <c r="A441" s="56">
        <f>'Investissement PEE'!D444</f>
        <v>0</v>
      </c>
      <c r="B441" s="29">
        <f>'Investissement PEE'!F444</f>
        <v>0</v>
      </c>
      <c r="C441" s="46">
        <f>'Investissement PEE'!H444</f>
        <v>0</v>
      </c>
      <c r="D441" s="54">
        <f>SUM('Investissement PEE'!AF444+'Investissement PEE'!AI444+'Investissement PEE'!AL444+'Investissement PEE'!AO444+'Investissement PEE'!AR444+'Investissement PEE'!AU444+'Investissement PEE'!AX444+'Investissement PEE'!BA444+'Investissement PEE'!BD444+'Investissement PEE'!BG444+'Investissement PEE'!BJ444+'Investissement PEE'!BM444)</f>
        <v>0</v>
      </c>
      <c r="E441" s="47">
        <f>SUM('Investissement PER'!AI444+'Investissement PER'!AL444+'Investissement PER'!AO444+'Investissement PER'!AR445+'Investissement PER'!AU444+'Investissement PER'!AX444+'Investissement PER'!BA444+'Investissement PER'!BD444+'Investissement PER'!BG444+'Investissement PER'!BJ444+'Investissement PER'!BM444+'Investissement PER'!BP444+'Investissement PER'!AF444)</f>
        <v>0</v>
      </c>
      <c r="F441" s="169">
        <f t="shared" si="21"/>
        <v>0</v>
      </c>
      <c r="H441" s="45">
        <f>'Investissement PEE'!AG444+'Investissement PEE'!AJ444+'Investissement PEE'!AM444+'Investissement PEE'!AP444+'Investissement PEE'!AS444+'Investissement PEE'!AV444+'Investissement PEE'!AY444+'Investissement PEE'!BB444+'Investissement PEE'!BE444+'Investissement PEE'!BH444+'Investissement PEE'!BK444+'Investissement PEE'!BN444</f>
        <v>0</v>
      </c>
      <c r="I441" s="48">
        <f>'Investissement PER'!BE444+'Investissement PER'!BB444+'Investissement PER'!AY444+'Investissement PER'!AV444+'Investissement PER'!AS445+'Investissement PER'!AP444+'Investissement PER'!AM444+'Investissement PER'!AJ444+'Investissement PER'!BH444+'Investissement PER'!BK444+'Investissement PER'!BN444+'Investissement PER'!BQ444+'Investissement PER'!AG444</f>
        <v>0</v>
      </c>
      <c r="J441" s="170">
        <f t="shared" si="22"/>
        <v>0</v>
      </c>
      <c r="L441" s="168">
        <f t="shared" si="23"/>
        <v>0</v>
      </c>
      <c r="M441" s="55" t="str">
        <f>IF(AND(D441&lt;&gt;'Investissement PEE'!AB444,Synthèse!H441&lt;&gt;'Investissement PEE'!AC444),"Les montants répartis ne correspondent pas aux montants de prime de partage de la valeur et d'abondement dans l'onglet 'Investissement PEE'",IF(D441&lt;&gt;'Investissement PEE'!AB444,"Le montant réparti en prime de partage de la valeur ne correspond pas au montant total de PPV indiqué dans l'onglet 'Investissement PEE'",IF(H441&lt;&gt;'Investissement PEE'!AC444,"Le montant réparti ne correspond pas au montant total d'abondement indiqué dans l'onglet 'PEE'","")))</f>
        <v/>
      </c>
      <c r="N441" s="82" t="str">
        <f>IF(AND(E441&lt;&gt;'Investissement PER'!AB444,Synthèse!I441&lt;&gt;'Investissement PER'!AC444),"Les montants répartis ne correspondent pas aux montants de prime de partage de la valeur et d'abondement dans l'onglet 'Investissement PER'",IF(E441&lt;&gt;'Investissement PER'!AB444,"Le montant réparti en prime de partage de la valeur ne correspond pas au montant total de PPV indiqué dans l'onglet 'Investissement PER'",IF(I441&lt;&gt;'Investissement PER'!AC444,"Le montant réparti ne correspond pas au montant total d'abondement indiqué dans l'onglet 'Investissement PER’","")))</f>
        <v/>
      </c>
    </row>
    <row r="442" spans="1:14" x14ac:dyDescent="0.25">
      <c r="A442" s="56">
        <f>'Investissement PEE'!D445</f>
        <v>0</v>
      </c>
      <c r="B442" s="29">
        <f>'Investissement PEE'!F445</f>
        <v>0</v>
      </c>
      <c r="C442" s="46">
        <f>'Investissement PEE'!H445</f>
        <v>0</v>
      </c>
      <c r="D442" s="54">
        <f>SUM('Investissement PEE'!AF445+'Investissement PEE'!AI445+'Investissement PEE'!AL445+'Investissement PEE'!AO445+'Investissement PEE'!AR445+'Investissement PEE'!AU445+'Investissement PEE'!AX445+'Investissement PEE'!BA445+'Investissement PEE'!BD445+'Investissement PEE'!BG445+'Investissement PEE'!BJ445+'Investissement PEE'!BM445)</f>
        <v>0</v>
      </c>
      <c r="E442" s="47">
        <f>SUM('Investissement PER'!AI445+'Investissement PER'!AL445+'Investissement PER'!AO445+'Investissement PER'!AR446+'Investissement PER'!AU445+'Investissement PER'!AX445+'Investissement PER'!BA445+'Investissement PER'!BD445+'Investissement PER'!BG445+'Investissement PER'!BJ445+'Investissement PER'!BM445+'Investissement PER'!BP445+'Investissement PER'!AF445)</f>
        <v>0</v>
      </c>
      <c r="F442" s="169">
        <f t="shared" si="21"/>
        <v>0</v>
      </c>
      <c r="H442" s="45">
        <f>'Investissement PEE'!AG445+'Investissement PEE'!AJ445+'Investissement PEE'!AM445+'Investissement PEE'!AP445+'Investissement PEE'!AS445+'Investissement PEE'!AV445+'Investissement PEE'!AY445+'Investissement PEE'!BB445+'Investissement PEE'!BE445+'Investissement PEE'!BH445+'Investissement PEE'!BK445+'Investissement PEE'!BN445</f>
        <v>0</v>
      </c>
      <c r="I442" s="48">
        <f>'Investissement PER'!BE445+'Investissement PER'!BB445+'Investissement PER'!AY445+'Investissement PER'!AV445+'Investissement PER'!AS446+'Investissement PER'!AP445+'Investissement PER'!AM445+'Investissement PER'!AJ445+'Investissement PER'!BH445+'Investissement PER'!BK445+'Investissement PER'!BN445+'Investissement PER'!BQ445+'Investissement PER'!AG445</f>
        <v>0</v>
      </c>
      <c r="J442" s="170">
        <f t="shared" si="22"/>
        <v>0</v>
      </c>
      <c r="L442" s="168">
        <f t="shared" si="23"/>
        <v>0</v>
      </c>
      <c r="M442" s="55" t="str">
        <f>IF(AND(D442&lt;&gt;'Investissement PEE'!AB445,Synthèse!H442&lt;&gt;'Investissement PEE'!AC445),"Les montants répartis ne correspondent pas aux montants de prime de partage de la valeur et d'abondement dans l'onglet 'Investissement PEE'",IF(D442&lt;&gt;'Investissement PEE'!AB445,"Le montant réparti en prime de partage de la valeur ne correspond pas au montant total de PPV indiqué dans l'onglet 'Investissement PEE'",IF(H442&lt;&gt;'Investissement PEE'!AC445,"Le montant réparti ne correspond pas au montant total d'abondement indiqué dans l'onglet 'PEE'","")))</f>
        <v/>
      </c>
      <c r="N442" s="82" t="str">
        <f>IF(AND(E442&lt;&gt;'Investissement PER'!AB445,Synthèse!I442&lt;&gt;'Investissement PER'!AC445),"Les montants répartis ne correspondent pas aux montants de prime de partage de la valeur et d'abondement dans l'onglet 'Investissement PER'",IF(E442&lt;&gt;'Investissement PER'!AB445,"Le montant réparti en prime de partage de la valeur ne correspond pas au montant total de PPV indiqué dans l'onglet 'Investissement PER'",IF(I442&lt;&gt;'Investissement PER'!AC445,"Le montant réparti ne correspond pas au montant total d'abondement indiqué dans l'onglet 'Investissement PER’","")))</f>
        <v/>
      </c>
    </row>
    <row r="443" spans="1:14" x14ac:dyDescent="0.25">
      <c r="A443" s="56">
        <f>'Investissement PEE'!D446</f>
        <v>0</v>
      </c>
      <c r="B443" s="29">
        <f>'Investissement PEE'!F446</f>
        <v>0</v>
      </c>
      <c r="C443" s="46">
        <f>'Investissement PEE'!H446</f>
        <v>0</v>
      </c>
      <c r="D443" s="54">
        <f>SUM('Investissement PEE'!AF446+'Investissement PEE'!AI446+'Investissement PEE'!AL446+'Investissement PEE'!AO446+'Investissement PEE'!AR446+'Investissement PEE'!AU446+'Investissement PEE'!AX446+'Investissement PEE'!BA446+'Investissement PEE'!BD446+'Investissement PEE'!BG446+'Investissement PEE'!BJ446+'Investissement PEE'!BM446)</f>
        <v>0</v>
      </c>
      <c r="E443" s="47">
        <f>SUM('Investissement PER'!AI446+'Investissement PER'!AL446+'Investissement PER'!AO446+'Investissement PER'!AR447+'Investissement PER'!AU446+'Investissement PER'!AX446+'Investissement PER'!BA446+'Investissement PER'!BD446+'Investissement PER'!BG446+'Investissement PER'!BJ446+'Investissement PER'!BM446+'Investissement PER'!BP446+'Investissement PER'!AF446)</f>
        <v>0</v>
      </c>
      <c r="F443" s="169">
        <f t="shared" si="21"/>
        <v>0</v>
      </c>
      <c r="H443" s="45">
        <f>'Investissement PEE'!AG446+'Investissement PEE'!AJ446+'Investissement PEE'!AM446+'Investissement PEE'!AP446+'Investissement PEE'!AS446+'Investissement PEE'!AV446+'Investissement PEE'!AY446+'Investissement PEE'!BB446+'Investissement PEE'!BE446+'Investissement PEE'!BH446+'Investissement PEE'!BK446+'Investissement PEE'!BN446</f>
        <v>0</v>
      </c>
      <c r="I443" s="48">
        <f>'Investissement PER'!BE446+'Investissement PER'!BB446+'Investissement PER'!AY446+'Investissement PER'!AV446+'Investissement PER'!AS447+'Investissement PER'!AP446+'Investissement PER'!AM446+'Investissement PER'!AJ446+'Investissement PER'!BH446+'Investissement PER'!BK446+'Investissement PER'!BN446+'Investissement PER'!BQ446+'Investissement PER'!AG446</f>
        <v>0</v>
      </c>
      <c r="J443" s="170">
        <f t="shared" si="22"/>
        <v>0</v>
      </c>
      <c r="L443" s="168">
        <f t="shared" si="23"/>
        <v>0</v>
      </c>
      <c r="M443" s="55" t="str">
        <f>IF(AND(D443&lt;&gt;'Investissement PEE'!AB446,Synthèse!H443&lt;&gt;'Investissement PEE'!AC446),"Les montants répartis ne correspondent pas aux montants de prime de partage de la valeur et d'abondement dans l'onglet 'Investissement PEE'",IF(D443&lt;&gt;'Investissement PEE'!AB446,"Le montant réparti en prime de partage de la valeur ne correspond pas au montant total de PPV indiqué dans l'onglet 'Investissement PEE'",IF(H443&lt;&gt;'Investissement PEE'!AC446,"Le montant réparti ne correspond pas au montant total d'abondement indiqué dans l'onglet 'PEE'","")))</f>
        <v/>
      </c>
      <c r="N443" s="82" t="str">
        <f>IF(AND(E443&lt;&gt;'Investissement PER'!AB446,Synthèse!I443&lt;&gt;'Investissement PER'!AC446),"Les montants répartis ne correspondent pas aux montants de prime de partage de la valeur et d'abondement dans l'onglet 'Investissement PER'",IF(E443&lt;&gt;'Investissement PER'!AB446,"Le montant réparti en prime de partage de la valeur ne correspond pas au montant total de PPV indiqué dans l'onglet 'Investissement PER'",IF(I443&lt;&gt;'Investissement PER'!AC446,"Le montant réparti ne correspond pas au montant total d'abondement indiqué dans l'onglet 'Investissement PER’","")))</f>
        <v/>
      </c>
    </row>
    <row r="444" spans="1:14" x14ac:dyDescent="0.25">
      <c r="A444" s="56">
        <f>'Investissement PEE'!D447</f>
        <v>0</v>
      </c>
      <c r="B444" s="29">
        <f>'Investissement PEE'!F447</f>
        <v>0</v>
      </c>
      <c r="C444" s="46">
        <f>'Investissement PEE'!H447</f>
        <v>0</v>
      </c>
      <c r="D444" s="54">
        <f>SUM('Investissement PEE'!AF447+'Investissement PEE'!AI447+'Investissement PEE'!AL447+'Investissement PEE'!AO447+'Investissement PEE'!AR447+'Investissement PEE'!AU447+'Investissement PEE'!AX447+'Investissement PEE'!BA447+'Investissement PEE'!BD447+'Investissement PEE'!BG447+'Investissement PEE'!BJ447+'Investissement PEE'!BM447)</f>
        <v>0</v>
      </c>
      <c r="E444" s="47">
        <f>SUM('Investissement PER'!AI447+'Investissement PER'!AL447+'Investissement PER'!AO447+'Investissement PER'!AR448+'Investissement PER'!AU447+'Investissement PER'!AX447+'Investissement PER'!BA447+'Investissement PER'!BD447+'Investissement PER'!BG447+'Investissement PER'!BJ447+'Investissement PER'!BM447+'Investissement PER'!BP447+'Investissement PER'!AF447)</f>
        <v>0</v>
      </c>
      <c r="F444" s="169">
        <f t="shared" si="21"/>
        <v>0</v>
      </c>
      <c r="H444" s="45">
        <f>'Investissement PEE'!AG447+'Investissement PEE'!AJ447+'Investissement PEE'!AM447+'Investissement PEE'!AP447+'Investissement PEE'!AS447+'Investissement PEE'!AV447+'Investissement PEE'!AY447+'Investissement PEE'!BB447+'Investissement PEE'!BE447+'Investissement PEE'!BH447+'Investissement PEE'!BK447+'Investissement PEE'!BN447</f>
        <v>0</v>
      </c>
      <c r="I444" s="48">
        <f>'Investissement PER'!BE447+'Investissement PER'!BB447+'Investissement PER'!AY447+'Investissement PER'!AV447+'Investissement PER'!AS448+'Investissement PER'!AP447+'Investissement PER'!AM447+'Investissement PER'!AJ447+'Investissement PER'!BH447+'Investissement PER'!BK447+'Investissement PER'!BN447+'Investissement PER'!BQ447+'Investissement PER'!AG447</f>
        <v>0</v>
      </c>
      <c r="J444" s="170">
        <f t="shared" si="22"/>
        <v>0</v>
      </c>
      <c r="L444" s="168">
        <f t="shared" si="23"/>
        <v>0</v>
      </c>
      <c r="M444" s="55" t="str">
        <f>IF(AND(D444&lt;&gt;'Investissement PEE'!AB447,Synthèse!H444&lt;&gt;'Investissement PEE'!AC447),"Les montants répartis ne correspondent pas aux montants de prime de partage de la valeur et d'abondement dans l'onglet 'Investissement PEE'",IF(D444&lt;&gt;'Investissement PEE'!AB447,"Le montant réparti en prime de partage de la valeur ne correspond pas au montant total de PPV indiqué dans l'onglet 'Investissement PEE'",IF(H444&lt;&gt;'Investissement PEE'!AC447,"Le montant réparti ne correspond pas au montant total d'abondement indiqué dans l'onglet 'PEE'","")))</f>
        <v/>
      </c>
      <c r="N444" s="82" t="str">
        <f>IF(AND(E444&lt;&gt;'Investissement PER'!AB447,Synthèse!I444&lt;&gt;'Investissement PER'!AC447),"Les montants répartis ne correspondent pas aux montants de prime de partage de la valeur et d'abondement dans l'onglet 'Investissement PER'",IF(E444&lt;&gt;'Investissement PER'!AB447,"Le montant réparti en prime de partage de la valeur ne correspond pas au montant total de PPV indiqué dans l'onglet 'Investissement PER'",IF(I444&lt;&gt;'Investissement PER'!AC447,"Le montant réparti ne correspond pas au montant total d'abondement indiqué dans l'onglet 'Investissement PER’","")))</f>
        <v/>
      </c>
    </row>
    <row r="445" spans="1:14" x14ac:dyDescent="0.25">
      <c r="A445" s="56">
        <f>'Investissement PEE'!D448</f>
        <v>0</v>
      </c>
      <c r="B445" s="29">
        <f>'Investissement PEE'!F448</f>
        <v>0</v>
      </c>
      <c r="C445" s="46">
        <f>'Investissement PEE'!H448</f>
        <v>0</v>
      </c>
      <c r="D445" s="54">
        <f>SUM('Investissement PEE'!AF448+'Investissement PEE'!AI448+'Investissement PEE'!AL448+'Investissement PEE'!AO448+'Investissement PEE'!AR448+'Investissement PEE'!AU448+'Investissement PEE'!AX448+'Investissement PEE'!BA448+'Investissement PEE'!BD448+'Investissement PEE'!BG448+'Investissement PEE'!BJ448+'Investissement PEE'!BM448)</f>
        <v>0</v>
      </c>
      <c r="E445" s="47">
        <f>SUM('Investissement PER'!AI448+'Investissement PER'!AL448+'Investissement PER'!AO448+'Investissement PER'!AR449+'Investissement PER'!AU448+'Investissement PER'!AX448+'Investissement PER'!BA448+'Investissement PER'!BD448+'Investissement PER'!BG448+'Investissement PER'!BJ448+'Investissement PER'!BM448+'Investissement PER'!BP448+'Investissement PER'!AF448)</f>
        <v>0</v>
      </c>
      <c r="F445" s="169">
        <f t="shared" si="21"/>
        <v>0</v>
      </c>
      <c r="H445" s="45">
        <f>'Investissement PEE'!AG448+'Investissement PEE'!AJ448+'Investissement PEE'!AM448+'Investissement PEE'!AP448+'Investissement PEE'!AS448+'Investissement PEE'!AV448+'Investissement PEE'!AY448+'Investissement PEE'!BB448+'Investissement PEE'!BE448+'Investissement PEE'!BH448+'Investissement PEE'!BK448+'Investissement PEE'!BN448</f>
        <v>0</v>
      </c>
      <c r="I445" s="48">
        <f>'Investissement PER'!BE448+'Investissement PER'!BB448+'Investissement PER'!AY448+'Investissement PER'!AV448+'Investissement PER'!AS449+'Investissement PER'!AP448+'Investissement PER'!AM448+'Investissement PER'!AJ448+'Investissement PER'!BH448+'Investissement PER'!BK448+'Investissement PER'!BN448+'Investissement PER'!BQ448+'Investissement PER'!AG448</f>
        <v>0</v>
      </c>
      <c r="J445" s="170">
        <f t="shared" si="22"/>
        <v>0</v>
      </c>
      <c r="L445" s="168">
        <f t="shared" si="23"/>
        <v>0</v>
      </c>
      <c r="M445" s="55" t="str">
        <f>IF(AND(D445&lt;&gt;'Investissement PEE'!AB448,Synthèse!H445&lt;&gt;'Investissement PEE'!AC448),"Les montants répartis ne correspondent pas aux montants de prime de partage de la valeur et d'abondement dans l'onglet 'Investissement PEE'",IF(D445&lt;&gt;'Investissement PEE'!AB448,"Le montant réparti en prime de partage de la valeur ne correspond pas au montant total de PPV indiqué dans l'onglet 'Investissement PEE'",IF(H445&lt;&gt;'Investissement PEE'!AC448,"Le montant réparti ne correspond pas au montant total d'abondement indiqué dans l'onglet 'PEE'","")))</f>
        <v/>
      </c>
      <c r="N445" s="82" t="str">
        <f>IF(AND(E445&lt;&gt;'Investissement PER'!AB448,Synthèse!I445&lt;&gt;'Investissement PER'!AC448),"Les montants répartis ne correspondent pas aux montants de prime de partage de la valeur et d'abondement dans l'onglet 'Investissement PER'",IF(E445&lt;&gt;'Investissement PER'!AB448,"Le montant réparti en prime de partage de la valeur ne correspond pas au montant total de PPV indiqué dans l'onglet 'Investissement PER'",IF(I445&lt;&gt;'Investissement PER'!AC448,"Le montant réparti ne correspond pas au montant total d'abondement indiqué dans l'onglet 'Investissement PER’","")))</f>
        <v/>
      </c>
    </row>
    <row r="446" spans="1:14" x14ac:dyDescent="0.25">
      <c r="A446" s="56">
        <f>'Investissement PEE'!D449</f>
        <v>0</v>
      </c>
      <c r="B446" s="29">
        <f>'Investissement PEE'!F449</f>
        <v>0</v>
      </c>
      <c r="C446" s="46">
        <f>'Investissement PEE'!H449</f>
        <v>0</v>
      </c>
      <c r="D446" s="54">
        <f>SUM('Investissement PEE'!AF449+'Investissement PEE'!AI449+'Investissement PEE'!AL449+'Investissement PEE'!AO449+'Investissement PEE'!AR449+'Investissement PEE'!AU449+'Investissement PEE'!AX449+'Investissement PEE'!BA449+'Investissement PEE'!BD449+'Investissement PEE'!BG449+'Investissement PEE'!BJ449+'Investissement PEE'!BM449)</f>
        <v>0</v>
      </c>
      <c r="E446" s="47">
        <f>SUM('Investissement PER'!AI449+'Investissement PER'!AL449+'Investissement PER'!AO449+'Investissement PER'!AR450+'Investissement PER'!AU449+'Investissement PER'!AX449+'Investissement PER'!BA449+'Investissement PER'!BD449+'Investissement PER'!BG449+'Investissement PER'!BJ449+'Investissement PER'!BM449+'Investissement PER'!BP449+'Investissement PER'!AF449)</f>
        <v>0</v>
      </c>
      <c r="F446" s="169">
        <f t="shared" si="21"/>
        <v>0</v>
      </c>
      <c r="H446" s="45">
        <f>'Investissement PEE'!AG449+'Investissement PEE'!AJ449+'Investissement PEE'!AM449+'Investissement PEE'!AP449+'Investissement PEE'!AS449+'Investissement PEE'!AV449+'Investissement PEE'!AY449+'Investissement PEE'!BB449+'Investissement PEE'!BE449+'Investissement PEE'!BH449+'Investissement PEE'!BK449+'Investissement PEE'!BN449</f>
        <v>0</v>
      </c>
      <c r="I446" s="48">
        <f>'Investissement PER'!BE449+'Investissement PER'!BB449+'Investissement PER'!AY449+'Investissement PER'!AV449+'Investissement PER'!AS450+'Investissement PER'!AP449+'Investissement PER'!AM449+'Investissement PER'!AJ449+'Investissement PER'!BH449+'Investissement PER'!BK449+'Investissement PER'!BN449+'Investissement PER'!BQ449+'Investissement PER'!AG449</f>
        <v>0</v>
      </c>
      <c r="J446" s="170">
        <f t="shared" si="22"/>
        <v>0</v>
      </c>
      <c r="L446" s="168">
        <f t="shared" si="23"/>
        <v>0</v>
      </c>
      <c r="M446" s="55" t="str">
        <f>IF(AND(D446&lt;&gt;'Investissement PEE'!AB449,Synthèse!H446&lt;&gt;'Investissement PEE'!AC449),"Les montants répartis ne correspondent pas aux montants de prime de partage de la valeur et d'abondement dans l'onglet 'Investissement PEE'",IF(D446&lt;&gt;'Investissement PEE'!AB449,"Le montant réparti en prime de partage de la valeur ne correspond pas au montant total de PPV indiqué dans l'onglet 'Investissement PEE'",IF(H446&lt;&gt;'Investissement PEE'!AC449,"Le montant réparti ne correspond pas au montant total d'abondement indiqué dans l'onglet 'PEE'","")))</f>
        <v/>
      </c>
      <c r="N446" s="82" t="str">
        <f>IF(AND(E446&lt;&gt;'Investissement PER'!AB449,Synthèse!I446&lt;&gt;'Investissement PER'!AC449),"Les montants répartis ne correspondent pas aux montants de prime de partage de la valeur et d'abondement dans l'onglet 'Investissement PER'",IF(E446&lt;&gt;'Investissement PER'!AB449,"Le montant réparti en prime de partage de la valeur ne correspond pas au montant total de PPV indiqué dans l'onglet 'Investissement PER'",IF(I446&lt;&gt;'Investissement PER'!AC449,"Le montant réparti ne correspond pas au montant total d'abondement indiqué dans l'onglet 'Investissement PER’","")))</f>
        <v/>
      </c>
    </row>
    <row r="447" spans="1:14" x14ac:dyDescent="0.25">
      <c r="A447" s="56">
        <f>'Investissement PEE'!D450</f>
        <v>0</v>
      </c>
      <c r="B447" s="29">
        <f>'Investissement PEE'!F450</f>
        <v>0</v>
      </c>
      <c r="C447" s="46">
        <f>'Investissement PEE'!H450</f>
        <v>0</v>
      </c>
      <c r="D447" s="54">
        <f>SUM('Investissement PEE'!AF450+'Investissement PEE'!AI450+'Investissement PEE'!AL450+'Investissement PEE'!AO450+'Investissement PEE'!AR450+'Investissement PEE'!AU450+'Investissement PEE'!AX450+'Investissement PEE'!BA450+'Investissement PEE'!BD450+'Investissement PEE'!BG450+'Investissement PEE'!BJ450+'Investissement PEE'!BM450)</f>
        <v>0</v>
      </c>
      <c r="E447" s="47">
        <f>SUM('Investissement PER'!AI450+'Investissement PER'!AL450+'Investissement PER'!AO450+'Investissement PER'!AR451+'Investissement PER'!AU450+'Investissement PER'!AX450+'Investissement PER'!BA450+'Investissement PER'!BD450+'Investissement PER'!BG450+'Investissement PER'!BJ450+'Investissement PER'!BM450+'Investissement PER'!BP450+'Investissement PER'!AF450)</f>
        <v>0</v>
      </c>
      <c r="F447" s="169">
        <f t="shared" si="21"/>
        <v>0</v>
      </c>
      <c r="H447" s="45">
        <f>'Investissement PEE'!AG450+'Investissement PEE'!AJ450+'Investissement PEE'!AM450+'Investissement PEE'!AP450+'Investissement PEE'!AS450+'Investissement PEE'!AV450+'Investissement PEE'!AY450+'Investissement PEE'!BB450+'Investissement PEE'!BE450+'Investissement PEE'!BH450+'Investissement PEE'!BK450+'Investissement PEE'!BN450</f>
        <v>0</v>
      </c>
      <c r="I447" s="48">
        <f>'Investissement PER'!BE450+'Investissement PER'!BB450+'Investissement PER'!AY450+'Investissement PER'!AV450+'Investissement PER'!AS451+'Investissement PER'!AP450+'Investissement PER'!AM450+'Investissement PER'!AJ450+'Investissement PER'!BH450+'Investissement PER'!BK450+'Investissement PER'!BN450+'Investissement PER'!BQ450+'Investissement PER'!AG450</f>
        <v>0</v>
      </c>
      <c r="J447" s="170">
        <f t="shared" si="22"/>
        <v>0</v>
      </c>
      <c r="L447" s="168">
        <f t="shared" si="23"/>
        <v>0</v>
      </c>
      <c r="M447" s="55" t="str">
        <f>IF(AND(D447&lt;&gt;'Investissement PEE'!AB450,Synthèse!H447&lt;&gt;'Investissement PEE'!AC450),"Les montants répartis ne correspondent pas aux montants de prime de partage de la valeur et d'abondement dans l'onglet 'Investissement PEE'",IF(D447&lt;&gt;'Investissement PEE'!AB450,"Le montant réparti en prime de partage de la valeur ne correspond pas au montant total de PPV indiqué dans l'onglet 'Investissement PEE'",IF(H447&lt;&gt;'Investissement PEE'!AC450,"Le montant réparti ne correspond pas au montant total d'abondement indiqué dans l'onglet 'PEE'","")))</f>
        <v/>
      </c>
      <c r="N447" s="82" t="str">
        <f>IF(AND(E447&lt;&gt;'Investissement PER'!AB450,Synthèse!I447&lt;&gt;'Investissement PER'!AC450),"Les montants répartis ne correspondent pas aux montants de prime de partage de la valeur et d'abondement dans l'onglet 'Investissement PER'",IF(E447&lt;&gt;'Investissement PER'!AB450,"Le montant réparti en prime de partage de la valeur ne correspond pas au montant total de PPV indiqué dans l'onglet 'Investissement PER'",IF(I447&lt;&gt;'Investissement PER'!AC450,"Le montant réparti ne correspond pas au montant total d'abondement indiqué dans l'onglet 'Investissement PER’","")))</f>
        <v/>
      </c>
    </row>
    <row r="448" spans="1:14" x14ac:dyDescent="0.25">
      <c r="A448" s="56">
        <f>'Investissement PEE'!D451</f>
        <v>0</v>
      </c>
      <c r="B448" s="29">
        <f>'Investissement PEE'!F451</f>
        <v>0</v>
      </c>
      <c r="C448" s="46">
        <f>'Investissement PEE'!H451</f>
        <v>0</v>
      </c>
      <c r="D448" s="54">
        <f>SUM('Investissement PEE'!AF451+'Investissement PEE'!AI451+'Investissement PEE'!AL451+'Investissement PEE'!AO451+'Investissement PEE'!AR451+'Investissement PEE'!AU451+'Investissement PEE'!AX451+'Investissement PEE'!BA451+'Investissement PEE'!BD451+'Investissement PEE'!BG451+'Investissement PEE'!BJ451+'Investissement PEE'!BM451)</f>
        <v>0</v>
      </c>
      <c r="E448" s="47">
        <f>SUM('Investissement PER'!AI451+'Investissement PER'!AL451+'Investissement PER'!AO451+'Investissement PER'!AR452+'Investissement PER'!AU451+'Investissement PER'!AX451+'Investissement PER'!BA451+'Investissement PER'!BD451+'Investissement PER'!BG451+'Investissement PER'!BJ451+'Investissement PER'!BM451+'Investissement PER'!BP451+'Investissement PER'!AF451)</f>
        <v>0</v>
      </c>
      <c r="F448" s="169">
        <f t="shared" si="21"/>
        <v>0</v>
      </c>
      <c r="H448" s="45">
        <f>'Investissement PEE'!AG451+'Investissement PEE'!AJ451+'Investissement PEE'!AM451+'Investissement PEE'!AP451+'Investissement PEE'!AS451+'Investissement PEE'!AV451+'Investissement PEE'!AY451+'Investissement PEE'!BB451+'Investissement PEE'!BE451+'Investissement PEE'!BH451+'Investissement PEE'!BK451+'Investissement PEE'!BN451</f>
        <v>0</v>
      </c>
      <c r="I448" s="48">
        <f>'Investissement PER'!BE451+'Investissement PER'!BB451+'Investissement PER'!AY451+'Investissement PER'!AV451+'Investissement PER'!AS452+'Investissement PER'!AP451+'Investissement PER'!AM451+'Investissement PER'!AJ451+'Investissement PER'!BH451+'Investissement PER'!BK451+'Investissement PER'!BN451+'Investissement PER'!BQ451+'Investissement PER'!AG451</f>
        <v>0</v>
      </c>
      <c r="J448" s="170">
        <f t="shared" si="22"/>
        <v>0</v>
      </c>
      <c r="L448" s="168">
        <f t="shared" si="23"/>
        <v>0</v>
      </c>
      <c r="M448" s="55" t="str">
        <f>IF(AND(D448&lt;&gt;'Investissement PEE'!AB451,Synthèse!H448&lt;&gt;'Investissement PEE'!AC451),"Les montants répartis ne correspondent pas aux montants de prime de partage de la valeur et d'abondement dans l'onglet 'Investissement PEE'",IF(D448&lt;&gt;'Investissement PEE'!AB451,"Le montant réparti en prime de partage de la valeur ne correspond pas au montant total de PPV indiqué dans l'onglet 'Investissement PEE'",IF(H448&lt;&gt;'Investissement PEE'!AC451,"Le montant réparti ne correspond pas au montant total d'abondement indiqué dans l'onglet 'PEE'","")))</f>
        <v/>
      </c>
      <c r="N448" s="82" t="str">
        <f>IF(AND(E448&lt;&gt;'Investissement PER'!AB451,Synthèse!I448&lt;&gt;'Investissement PER'!AC451),"Les montants répartis ne correspondent pas aux montants de prime de partage de la valeur et d'abondement dans l'onglet 'Investissement PER'",IF(E448&lt;&gt;'Investissement PER'!AB451,"Le montant réparti en prime de partage de la valeur ne correspond pas au montant total de PPV indiqué dans l'onglet 'Investissement PER'",IF(I448&lt;&gt;'Investissement PER'!AC451,"Le montant réparti ne correspond pas au montant total d'abondement indiqué dans l'onglet 'Investissement PER’","")))</f>
        <v/>
      </c>
    </row>
    <row r="449" spans="1:14" x14ac:dyDescent="0.25">
      <c r="A449" s="56">
        <f>'Investissement PEE'!D452</f>
        <v>0</v>
      </c>
      <c r="B449" s="29">
        <f>'Investissement PEE'!F452</f>
        <v>0</v>
      </c>
      <c r="C449" s="46">
        <f>'Investissement PEE'!H452</f>
        <v>0</v>
      </c>
      <c r="D449" s="54">
        <f>SUM('Investissement PEE'!AF452+'Investissement PEE'!AI452+'Investissement PEE'!AL452+'Investissement PEE'!AO452+'Investissement PEE'!AR452+'Investissement PEE'!AU452+'Investissement PEE'!AX452+'Investissement PEE'!BA452+'Investissement PEE'!BD452+'Investissement PEE'!BG452+'Investissement PEE'!BJ452+'Investissement PEE'!BM452)</f>
        <v>0</v>
      </c>
      <c r="E449" s="47">
        <f>SUM('Investissement PER'!AI452+'Investissement PER'!AL452+'Investissement PER'!AO452+'Investissement PER'!AR453+'Investissement PER'!AU452+'Investissement PER'!AX452+'Investissement PER'!BA452+'Investissement PER'!BD452+'Investissement PER'!BG452+'Investissement PER'!BJ452+'Investissement PER'!BM452+'Investissement PER'!BP452+'Investissement PER'!AF452)</f>
        <v>0</v>
      </c>
      <c r="F449" s="169">
        <f t="shared" si="21"/>
        <v>0</v>
      </c>
      <c r="H449" s="45">
        <f>'Investissement PEE'!AG452+'Investissement PEE'!AJ452+'Investissement PEE'!AM452+'Investissement PEE'!AP452+'Investissement PEE'!AS452+'Investissement PEE'!AV452+'Investissement PEE'!AY452+'Investissement PEE'!BB452+'Investissement PEE'!BE452+'Investissement PEE'!BH452+'Investissement PEE'!BK452+'Investissement PEE'!BN452</f>
        <v>0</v>
      </c>
      <c r="I449" s="48">
        <f>'Investissement PER'!BE452+'Investissement PER'!BB452+'Investissement PER'!AY452+'Investissement PER'!AV452+'Investissement PER'!AS453+'Investissement PER'!AP452+'Investissement PER'!AM452+'Investissement PER'!AJ452+'Investissement PER'!BH452+'Investissement PER'!BK452+'Investissement PER'!BN452+'Investissement PER'!BQ452+'Investissement PER'!AG452</f>
        <v>0</v>
      </c>
      <c r="J449" s="170">
        <f t="shared" si="22"/>
        <v>0</v>
      </c>
      <c r="L449" s="168">
        <f t="shared" si="23"/>
        <v>0</v>
      </c>
      <c r="M449" s="55" t="str">
        <f>IF(AND(D449&lt;&gt;'Investissement PEE'!AB452,Synthèse!H449&lt;&gt;'Investissement PEE'!AC452),"Les montants répartis ne correspondent pas aux montants de prime de partage de la valeur et d'abondement dans l'onglet 'Investissement PEE'",IF(D449&lt;&gt;'Investissement PEE'!AB452,"Le montant réparti en prime de partage de la valeur ne correspond pas au montant total de PPV indiqué dans l'onglet 'Investissement PEE'",IF(H449&lt;&gt;'Investissement PEE'!AC452,"Le montant réparti ne correspond pas au montant total d'abondement indiqué dans l'onglet 'PEE'","")))</f>
        <v/>
      </c>
      <c r="N449" s="82" t="str">
        <f>IF(AND(E449&lt;&gt;'Investissement PER'!AB452,Synthèse!I449&lt;&gt;'Investissement PER'!AC452),"Les montants répartis ne correspondent pas aux montants de prime de partage de la valeur et d'abondement dans l'onglet 'Investissement PER'",IF(E449&lt;&gt;'Investissement PER'!AB452,"Le montant réparti en prime de partage de la valeur ne correspond pas au montant total de PPV indiqué dans l'onglet 'Investissement PER'",IF(I449&lt;&gt;'Investissement PER'!AC452,"Le montant réparti ne correspond pas au montant total d'abondement indiqué dans l'onglet 'Investissement PER’","")))</f>
        <v/>
      </c>
    </row>
    <row r="450" spans="1:14" x14ac:dyDescent="0.25">
      <c r="A450" s="56">
        <f>'Investissement PEE'!D453</f>
        <v>0</v>
      </c>
      <c r="B450" s="29">
        <f>'Investissement PEE'!F453</f>
        <v>0</v>
      </c>
      <c r="C450" s="46">
        <f>'Investissement PEE'!H453</f>
        <v>0</v>
      </c>
      <c r="D450" s="54">
        <f>SUM('Investissement PEE'!AF453+'Investissement PEE'!AI453+'Investissement PEE'!AL453+'Investissement PEE'!AO453+'Investissement PEE'!AR453+'Investissement PEE'!AU453+'Investissement PEE'!AX453+'Investissement PEE'!BA453+'Investissement PEE'!BD453+'Investissement PEE'!BG453+'Investissement PEE'!BJ453+'Investissement PEE'!BM453)</f>
        <v>0</v>
      </c>
      <c r="E450" s="47">
        <f>SUM('Investissement PER'!AI453+'Investissement PER'!AL453+'Investissement PER'!AO453+'Investissement PER'!AR454+'Investissement PER'!AU453+'Investissement PER'!AX453+'Investissement PER'!BA453+'Investissement PER'!BD453+'Investissement PER'!BG453+'Investissement PER'!BJ453+'Investissement PER'!BM453+'Investissement PER'!BP453+'Investissement PER'!AF453)</f>
        <v>0</v>
      </c>
      <c r="F450" s="169">
        <f t="shared" si="21"/>
        <v>0</v>
      </c>
      <c r="H450" s="45">
        <f>'Investissement PEE'!AG453+'Investissement PEE'!AJ453+'Investissement PEE'!AM453+'Investissement PEE'!AP453+'Investissement PEE'!AS453+'Investissement PEE'!AV453+'Investissement PEE'!AY453+'Investissement PEE'!BB453+'Investissement PEE'!BE453+'Investissement PEE'!BH453+'Investissement PEE'!BK453+'Investissement PEE'!BN453</f>
        <v>0</v>
      </c>
      <c r="I450" s="48">
        <f>'Investissement PER'!BE453+'Investissement PER'!BB453+'Investissement PER'!AY453+'Investissement PER'!AV453+'Investissement PER'!AS454+'Investissement PER'!AP453+'Investissement PER'!AM453+'Investissement PER'!AJ453+'Investissement PER'!BH453+'Investissement PER'!BK453+'Investissement PER'!BN453+'Investissement PER'!BQ453+'Investissement PER'!AG453</f>
        <v>0</v>
      </c>
      <c r="J450" s="170">
        <f t="shared" si="22"/>
        <v>0</v>
      </c>
      <c r="L450" s="168">
        <f t="shared" si="23"/>
        <v>0</v>
      </c>
      <c r="M450" s="55" t="str">
        <f>IF(AND(D450&lt;&gt;'Investissement PEE'!AB453,Synthèse!H450&lt;&gt;'Investissement PEE'!AC453),"Les montants répartis ne correspondent pas aux montants de prime de partage de la valeur et d'abondement dans l'onglet 'Investissement PEE'",IF(D450&lt;&gt;'Investissement PEE'!AB453,"Le montant réparti en prime de partage de la valeur ne correspond pas au montant total de PPV indiqué dans l'onglet 'Investissement PEE'",IF(H450&lt;&gt;'Investissement PEE'!AC453,"Le montant réparti ne correspond pas au montant total d'abondement indiqué dans l'onglet 'PEE'","")))</f>
        <v/>
      </c>
      <c r="N450" s="82" t="str">
        <f>IF(AND(E450&lt;&gt;'Investissement PER'!AB453,Synthèse!I450&lt;&gt;'Investissement PER'!AC453),"Les montants répartis ne correspondent pas aux montants de prime de partage de la valeur et d'abondement dans l'onglet 'Investissement PER'",IF(E450&lt;&gt;'Investissement PER'!AB453,"Le montant réparti en prime de partage de la valeur ne correspond pas au montant total de PPV indiqué dans l'onglet 'Investissement PER'",IF(I450&lt;&gt;'Investissement PER'!AC453,"Le montant réparti ne correspond pas au montant total d'abondement indiqué dans l'onglet 'Investissement PER’","")))</f>
        <v/>
      </c>
    </row>
    <row r="451" spans="1:14" x14ac:dyDescent="0.25">
      <c r="A451" s="56">
        <f>'Investissement PEE'!D454</f>
        <v>0</v>
      </c>
      <c r="B451" s="29">
        <f>'Investissement PEE'!F454</f>
        <v>0</v>
      </c>
      <c r="C451" s="46">
        <f>'Investissement PEE'!H454</f>
        <v>0</v>
      </c>
      <c r="D451" s="54">
        <f>SUM('Investissement PEE'!AF454+'Investissement PEE'!AI454+'Investissement PEE'!AL454+'Investissement PEE'!AO454+'Investissement PEE'!AR454+'Investissement PEE'!AU454+'Investissement PEE'!AX454+'Investissement PEE'!BA454+'Investissement PEE'!BD454+'Investissement PEE'!BG454+'Investissement PEE'!BJ454+'Investissement PEE'!BM454)</f>
        <v>0</v>
      </c>
      <c r="E451" s="47">
        <f>SUM('Investissement PER'!AI454+'Investissement PER'!AL454+'Investissement PER'!AO454+'Investissement PER'!AR455+'Investissement PER'!AU454+'Investissement PER'!AX454+'Investissement PER'!BA454+'Investissement PER'!BD454+'Investissement PER'!BG454+'Investissement PER'!BJ454+'Investissement PER'!BM454+'Investissement PER'!BP454+'Investissement PER'!AF454)</f>
        <v>0</v>
      </c>
      <c r="F451" s="169">
        <f t="shared" si="21"/>
        <v>0</v>
      </c>
      <c r="H451" s="45">
        <f>'Investissement PEE'!AG454+'Investissement PEE'!AJ454+'Investissement PEE'!AM454+'Investissement PEE'!AP454+'Investissement PEE'!AS454+'Investissement PEE'!AV454+'Investissement PEE'!AY454+'Investissement PEE'!BB454+'Investissement PEE'!BE454+'Investissement PEE'!BH454+'Investissement PEE'!BK454+'Investissement PEE'!BN454</f>
        <v>0</v>
      </c>
      <c r="I451" s="48">
        <f>'Investissement PER'!BE454+'Investissement PER'!BB454+'Investissement PER'!AY454+'Investissement PER'!AV454+'Investissement PER'!AS455+'Investissement PER'!AP454+'Investissement PER'!AM454+'Investissement PER'!AJ454+'Investissement PER'!BH454+'Investissement PER'!BK454+'Investissement PER'!BN454+'Investissement PER'!BQ454+'Investissement PER'!AG454</f>
        <v>0</v>
      </c>
      <c r="J451" s="170">
        <f t="shared" si="22"/>
        <v>0</v>
      </c>
      <c r="L451" s="168">
        <f t="shared" si="23"/>
        <v>0</v>
      </c>
      <c r="M451" s="55" t="str">
        <f>IF(AND(D451&lt;&gt;'Investissement PEE'!AB454,Synthèse!H451&lt;&gt;'Investissement PEE'!AC454),"Les montants répartis ne correspondent pas aux montants de prime de partage de la valeur et d'abondement dans l'onglet 'Investissement PEE'",IF(D451&lt;&gt;'Investissement PEE'!AB454,"Le montant réparti en prime de partage de la valeur ne correspond pas au montant total de PPV indiqué dans l'onglet 'Investissement PEE'",IF(H451&lt;&gt;'Investissement PEE'!AC454,"Le montant réparti ne correspond pas au montant total d'abondement indiqué dans l'onglet 'PEE'","")))</f>
        <v/>
      </c>
      <c r="N451" s="82" t="str">
        <f>IF(AND(E451&lt;&gt;'Investissement PER'!AB454,Synthèse!I451&lt;&gt;'Investissement PER'!AC454),"Les montants répartis ne correspondent pas aux montants de prime de partage de la valeur et d'abondement dans l'onglet 'Investissement PER'",IF(E451&lt;&gt;'Investissement PER'!AB454,"Le montant réparti en prime de partage de la valeur ne correspond pas au montant total de PPV indiqué dans l'onglet 'Investissement PER'",IF(I451&lt;&gt;'Investissement PER'!AC454,"Le montant réparti ne correspond pas au montant total d'abondement indiqué dans l'onglet 'Investissement PER’","")))</f>
        <v/>
      </c>
    </row>
    <row r="452" spans="1:14" x14ac:dyDescent="0.25">
      <c r="A452" s="56">
        <f>'Investissement PEE'!D455</f>
        <v>0</v>
      </c>
      <c r="B452" s="29">
        <f>'Investissement PEE'!F455</f>
        <v>0</v>
      </c>
      <c r="C452" s="46">
        <f>'Investissement PEE'!H455</f>
        <v>0</v>
      </c>
      <c r="D452" s="54">
        <f>SUM('Investissement PEE'!AF455+'Investissement PEE'!AI455+'Investissement PEE'!AL455+'Investissement PEE'!AO455+'Investissement PEE'!AR455+'Investissement PEE'!AU455+'Investissement PEE'!AX455+'Investissement PEE'!BA455+'Investissement PEE'!BD455+'Investissement PEE'!BG455+'Investissement PEE'!BJ455+'Investissement PEE'!BM455)</f>
        <v>0</v>
      </c>
      <c r="E452" s="47">
        <f>SUM('Investissement PER'!AI455+'Investissement PER'!AL455+'Investissement PER'!AO455+'Investissement PER'!AR456+'Investissement PER'!AU455+'Investissement PER'!AX455+'Investissement PER'!BA455+'Investissement PER'!BD455+'Investissement PER'!BG455+'Investissement PER'!BJ455+'Investissement PER'!BM455+'Investissement PER'!BP455+'Investissement PER'!AF455)</f>
        <v>0</v>
      </c>
      <c r="F452" s="169">
        <f t="shared" si="21"/>
        <v>0</v>
      </c>
      <c r="H452" s="45">
        <f>'Investissement PEE'!AG455+'Investissement PEE'!AJ455+'Investissement PEE'!AM455+'Investissement PEE'!AP455+'Investissement PEE'!AS455+'Investissement PEE'!AV455+'Investissement PEE'!AY455+'Investissement PEE'!BB455+'Investissement PEE'!BE455+'Investissement PEE'!BH455+'Investissement PEE'!BK455+'Investissement PEE'!BN455</f>
        <v>0</v>
      </c>
      <c r="I452" s="48">
        <f>'Investissement PER'!BE455+'Investissement PER'!BB455+'Investissement PER'!AY455+'Investissement PER'!AV455+'Investissement PER'!AS456+'Investissement PER'!AP455+'Investissement PER'!AM455+'Investissement PER'!AJ455+'Investissement PER'!BH455+'Investissement PER'!BK455+'Investissement PER'!BN455+'Investissement PER'!BQ455+'Investissement PER'!AG455</f>
        <v>0</v>
      </c>
      <c r="J452" s="170">
        <f t="shared" si="22"/>
        <v>0</v>
      </c>
      <c r="L452" s="168">
        <f t="shared" si="23"/>
        <v>0</v>
      </c>
      <c r="M452" s="55" t="str">
        <f>IF(AND(D452&lt;&gt;'Investissement PEE'!AB455,Synthèse!H452&lt;&gt;'Investissement PEE'!AC455),"Les montants répartis ne correspondent pas aux montants de prime de partage de la valeur et d'abondement dans l'onglet 'Investissement PEE'",IF(D452&lt;&gt;'Investissement PEE'!AB455,"Le montant réparti en prime de partage de la valeur ne correspond pas au montant total de PPV indiqué dans l'onglet 'Investissement PEE'",IF(H452&lt;&gt;'Investissement PEE'!AC455,"Le montant réparti ne correspond pas au montant total d'abondement indiqué dans l'onglet 'PEE'","")))</f>
        <v/>
      </c>
      <c r="N452" s="82" t="str">
        <f>IF(AND(E452&lt;&gt;'Investissement PER'!AB455,Synthèse!I452&lt;&gt;'Investissement PER'!AC455),"Les montants répartis ne correspondent pas aux montants de prime de partage de la valeur et d'abondement dans l'onglet 'Investissement PER'",IF(E452&lt;&gt;'Investissement PER'!AB455,"Le montant réparti en prime de partage de la valeur ne correspond pas au montant total de PPV indiqué dans l'onglet 'Investissement PER'",IF(I452&lt;&gt;'Investissement PER'!AC455,"Le montant réparti ne correspond pas au montant total d'abondement indiqué dans l'onglet 'Investissement PER’","")))</f>
        <v/>
      </c>
    </row>
    <row r="453" spans="1:14" x14ac:dyDescent="0.25">
      <c r="A453" s="56">
        <f>'Investissement PEE'!D456</f>
        <v>0</v>
      </c>
      <c r="B453" s="29">
        <f>'Investissement PEE'!F456</f>
        <v>0</v>
      </c>
      <c r="C453" s="46">
        <f>'Investissement PEE'!H456</f>
        <v>0</v>
      </c>
      <c r="D453" s="54">
        <f>SUM('Investissement PEE'!AF456+'Investissement PEE'!AI456+'Investissement PEE'!AL456+'Investissement PEE'!AO456+'Investissement PEE'!AR456+'Investissement PEE'!AU456+'Investissement PEE'!AX456+'Investissement PEE'!BA456+'Investissement PEE'!BD456+'Investissement PEE'!BG456+'Investissement PEE'!BJ456+'Investissement PEE'!BM456)</f>
        <v>0</v>
      </c>
      <c r="E453" s="47">
        <f>SUM('Investissement PER'!AI456+'Investissement PER'!AL456+'Investissement PER'!AO456+'Investissement PER'!AR457+'Investissement PER'!AU456+'Investissement PER'!AX456+'Investissement PER'!BA456+'Investissement PER'!BD456+'Investissement PER'!BG456+'Investissement PER'!BJ456+'Investissement PER'!BM456+'Investissement PER'!BP456+'Investissement PER'!AF456)</f>
        <v>0</v>
      </c>
      <c r="F453" s="169">
        <f t="shared" si="21"/>
        <v>0</v>
      </c>
      <c r="H453" s="45">
        <f>'Investissement PEE'!AG456+'Investissement PEE'!AJ456+'Investissement PEE'!AM456+'Investissement PEE'!AP456+'Investissement PEE'!AS456+'Investissement PEE'!AV456+'Investissement PEE'!AY456+'Investissement PEE'!BB456+'Investissement PEE'!BE456+'Investissement PEE'!BH456+'Investissement PEE'!BK456+'Investissement PEE'!BN456</f>
        <v>0</v>
      </c>
      <c r="I453" s="48">
        <f>'Investissement PER'!BE456+'Investissement PER'!BB456+'Investissement PER'!AY456+'Investissement PER'!AV456+'Investissement PER'!AS457+'Investissement PER'!AP456+'Investissement PER'!AM456+'Investissement PER'!AJ456+'Investissement PER'!BH456+'Investissement PER'!BK456+'Investissement PER'!BN456+'Investissement PER'!BQ456+'Investissement PER'!AG456</f>
        <v>0</v>
      </c>
      <c r="J453" s="170">
        <f t="shared" si="22"/>
        <v>0</v>
      </c>
      <c r="L453" s="168">
        <f t="shared" si="23"/>
        <v>0</v>
      </c>
      <c r="M453" s="55" t="str">
        <f>IF(AND(D453&lt;&gt;'Investissement PEE'!AB456,Synthèse!H453&lt;&gt;'Investissement PEE'!AC456),"Les montants répartis ne correspondent pas aux montants de prime de partage de la valeur et d'abondement dans l'onglet 'Investissement PEE'",IF(D453&lt;&gt;'Investissement PEE'!AB456,"Le montant réparti en prime de partage de la valeur ne correspond pas au montant total de PPV indiqué dans l'onglet 'Investissement PEE'",IF(H453&lt;&gt;'Investissement PEE'!AC456,"Le montant réparti ne correspond pas au montant total d'abondement indiqué dans l'onglet 'PEE'","")))</f>
        <v/>
      </c>
      <c r="N453" s="82" t="str">
        <f>IF(AND(E453&lt;&gt;'Investissement PER'!AB456,Synthèse!I453&lt;&gt;'Investissement PER'!AC456),"Les montants répartis ne correspondent pas aux montants de prime de partage de la valeur et d'abondement dans l'onglet 'Investissement PER'",IF(E453&lt;&gt;'Investissement PER'!AB456,"Le montant réparti en prime de partage de la valeur ne correspond pas au montant total de PPV indiqué dans l'onglet 'Investissement PER'",IF(I453&lt;&gt;'Investissement PER'!AC456,"Le montant réparti ne correspond pas au montant total d'abondement indiqué dans l'onglet 'Investissement PER’","")))</f>
        <v/>
      </c>
    </row>
    <row r="454" spans="1:14" x14ac:dyDescent="0.25">
      <c r="A454" s="56">
        <f>'Investissement PEE'!D457</f>
        <v>0</v>
      </c>
      <c r="B454" s="29">
        <f>'Investissement PEE'!F457</f>
        <v>0</v>
      </c>
      <c r="C454" s="46">
        <f>'Investissement PEE'!H457</f>
        <v>0</v>
      </c>
      <c r="D454" s="54">
        <f>SUM('Investissement PEE'!AF457+'Investissement PEE'!AI457+'Investissement PEE'!AL457+'Investissement PEE'!AO457+'Investissement PEE'!AR457+'Investissement PEE'!AU457+'Investissement PEE'!AX457+'Investissement PEE'!BA457+'Investissement PEE'!BD457+'Investissement PEE'!BG457+'Investissement PEE'!BJ457+'Investissement PEE'!BM457)</f>
        <v>0</v>
      </c>
      <c r="E454" s="47">
        <f>SUM('Investissement PER'!AI457+'Investissement PER'!AL457+'Investissement PER'!AO457+'Investissement PER'!AR458+'Investissement PER'!AU457+'Investissement PER'!AX457+'Investissement PER'!BA457+'Investissement PER'!BD457+'Investissement PER'!BG457+'Investissement PER'!BJ457+'Investissement PER'!BM457+'Investissement PER'!BP457+'Investissement PER'!AF457)</f>
        <v>0</v>
      </c>
      <c r="F454" s="169">
        <f t="shared" si="21"/>
        <v>0</v>
      </c>
      <c r="H454" s="45">
        <f>'Investissement PEE'!AG457+'Investissement PEE'!AJ457+'Investissement PEE'!AM457+'Investissement PEE'!AP457+'Investissement PEE'!AS457+'Investissement PEE'!AV457+'Investissement PEE'!AY457+'Investissement PEE'!BB457+'Investissement PEE'!BE457+'Investissement PEE'!BH457+'Investissement PEE'!BK457+'Investissement PEE'!BN457</f>
        <v>0</v>
      </c>
      <c r="I454" s="48">
        <f>'Investissement PER'!BE457+'Investissement PER'!BB457+'Investissement PER'!AY457+'Investissement PER'!AV457+'Investissement PER'!AS458+'Investissement PER'!AP457+'Investissement PER'!AM457+'Investissement PER'!AJ457+'Investissement PER'!BH457+'Investissement PER'!BK457+'Investissement PER'!BN457+'Investissement PER'!BQ457+'Investissement PER'!AG457</f>
        <v>0</v>
      </c>
      <c r="J454" s="170">
        <f t="shared" si="22"/>
        <v>0</v>
      </c>
      <c r="L454" s="168">
        <f t="shared" si="23"/>
        <v>0</v>
      </c>
      <c r="M454" s="55" t="str">
        <f>IF(AND(D454&lt;&gt;'Investissement PEE'!AB457,Synthèse!H454&lt;&gt;'Investissement PEE'!AC457),"Les montants répartis ne correspondent pas aux montants de prime de partage de la valeur et d'abondement dans l'onglet 'Investissement PEE'",IF(D454&lt;&gt;'Investissement PEE'!AB457,"Le montant réparti en prime de partage de la valeur ne correspond pas au montant total de PPV indiqué dans l'onglet 'Investissement PEE'",IF(H454&lt;&gt;'Investissement PEE'!AC457,"Le montant réparti ne correspond pas au montant total d'abondement indiqué dans l'onglet 'PEE'","")))</f>
        <v/>
      </c>
      <c r="N454" s="82" t="str">
        <f>IF(AND(E454&lt;&gt;'Investissement PER'!AB457,Synthèse!I454&lt;&gt;'Investissement PER'!AC457),"Les montants répartis ne correspondent pas aux montants de prime de partage de la valeur et d'abondement dans l'onglet 'Investissement PER'",IF(E454&lt;&gt;'Investissement PER'!AB457,"Le montant réparti en prime de partage de la valeur ne correspond pas au montant total de PPV indiqué dans l'onglet 'Investissement PER'",IF(I454&lt;&gt;'Investissement PER'!AC457,"Le montant réparti ne correspond pas au montant total d'abondement indiqué dans l'onglet 'Investissement PER’","")))</f>
        <v/>
      </c>
    </row>
    <row r="455" spans="1:14" x14ac:dyDescent="0.25">
      <c r="A455" s="56">
        <f>'Investissement PEE'!D458</f>
        <v>0</v>
      </c>
      <c r="B455" s="29">
        <f>'Investissement PEE'!F458</f>
        <v>0</v>
      </c>
      <c r="C455" s="46">
        <f>'Investissement PEE'!H458</f>
        <v>0</v>
      </c>
      <c r="D455" s="54">
        <f>SUM('Investissement PEE'!AF458+'Investissement PEE'!AI458+'Investissement PEE'!AL458+'Investissement PEE'!AO458+'Investissement PEE'!AR458+'Investissement PEE'!AU458+'Investissement PEE'!AX458+'Investissement PEE'!BA458+'Investissement PEE'!BD458+'Investissement PEE'!BG458+'Investissement PEE'!BJ458+'Investissement PEE'!BM458)</f>
        <v>0</v>
      </c>
      <c r="E455" s="47">
        <f>SUM('Investissement PER'!AI458+'Investissement PER'!AL458+'Investissement PER'!AO458+'Investissement PER'!AR459+'Investissement PER'!AU458+'Investissement PER'!AX458+'Investissement PER'!BA458+'Investissement PER'!BD458+'Investissement PER'!BG458+'Investissement PER'!BJ458+'Investissement PER'!BM458+'Investissement PER'!BP458+'Investissement PER'!AF458)</f>
        <v>0</v>
      </c>
      <c r="F455" s="169">
        <f t="shared" si="21"/>
        <v>0</v>
      </c>
      <c r="H455" s="45">
        <f>'Investissement PEE'!AG458+'Investissement PEE'!AJ458+'Investissement PEE'!AM458+'Investissement PEE'!AP458+'Investissement PEE'!AS458+'Investissement PEE'!AV458+'Investissement PEE'!AY458+'Investissement PEE'!BB458+'Investissement PEE'!BE458+'Investissement PEE'!BH458+'Investissement PEE'!BK458+'Investissement PEE'!BN458</f>
        <v>0</v>
      </c>
      <c r="I455" s="48">
        <f>'Investissement PER'!BE458+'Investissement PER'!BB458+'Investissement PER'!AY458+'Investissement PER'!AV458+'Investissement PER'!AS459+'Investissement PER'!AP458+'Investissement PER'!AM458+'Investissement PER'!AJ458+'Investissement PER'!BH458+'Investissement PER'!BK458+'Investissement PER'!BN458+'Investissement PER'!BQ458+'Investissement PER'!AG458</f>
        <v>0</v>
      </c>
      <c r="J455" s="170">
        <f t="shared" si="22"/>
        <v>0</v>
      </c>
      <c r="L455" s="168">
        <f t="shared" si="23"/>
        <v>0</v>
      </c>
      <c r="M455" s="55" t="str">
        <f>IF(AND(D455&lt;&gt;'Investissement PEE'!AB458,Synthèse!H455&lt;&gt;'Investissement PEE'!AC458),"Les montants répartis ne correspondent pas aux montants de prime de partage de la valeur et d'abondement dans l'onglet 'Investissement PEE'",IF(D455&lt;&gt;'Investissement PEE'!AB458,"Le montant réparti en prime de partage de la valeur ne correspond pas au montant total de PPV indiqué dans l'onglet 'Investissement PEE'",IF(H455&lt;&gt;'Investissement PEE'!AC458,"Le montant réparti ne correspond pas au montant total d'abondement indiqué dans l'onglet 'PEE'","")))</f>
        <v/>
      </c>
      <c r="N455" s="82" t="str">
        <f>IF(AND(E455&lt;&gt;'Investissement PER'!AB458,Synthèse!I455&lt;&gt;'Investissement PER'!AC458),"Les montants répartis ne correspondent pas aux montants de prime de partage de la valeur et d'abondement dans l'onglet 'Investissement PER'",IF(E455&lt;&gt;'Investissement PER'!AB458,"Le montant réparti en prime de partage de la valeur ne correspond pas au montant total de PPV indiqué dans l'onglet 'Investissement PER'",IF(I455&lt;&gt;'Investissement PER'!AC458,"Le montant réparti ne correspond pas au montant total d'abondement indiqué dans l'onglet 'Investissement PER’","")))</f>
        <v/>
      </c>
    </row>
    <row r="456" spans="1:14" x14ac:dyDescent="0.25">
      <c r="A456" s="56">
        <f>'Investissement PEE'!D459</f>
        <v>0</v>
      </c>
      <c r="B456" s="29">
        <f>'Investissement PEE'!F459</f>
        <v>0</v>
      </c>
      <c r="C456" s="46">
        <f>'Investissement PEE'!H459</f>
        <v>0</v>
      </c>
      <c r="D456" s="54">
        <f>SUM('Investissement PEE'!AF459+'Investissement PEE'!AI459+'Investissement PEE'!AL459+'Investissement PEE'!AO459+'Investissement PEE'!AR459+'Investissement PEE'!AU459+'Investissement PEE'!AX459+'Investissement PEE'!BA459+'Investissement PEE'!BD459+'Investissement PEE'!BG459+'Investissement PEE'!BJ459+'Investissement PEE'!BM459)</f>
        <v>0</v>
      </c>
      <c r="E456" s="47">
        <f>SUM('Investissement PER'!AI459+'Investissement PER'!AL459+'Investissement PER'!AO459+'Investissement PER'!AR460+'Investissement PER'!AU459+'Investissement PER'!AX459+'Investissement PER'!BA459+'Investissement PER'!BD459+'Investissement PER'!BG459+'Investissement PER'!BJ459+'Investissement PER'!BM459+'Investissement PER'!BP459+'Investissement PER'!AF459)</f>
        <v>0</v>
      </c>
      <c r="F456" s="169">
        <f t="shared" si="21"/>
        <v>0</v>
      </c>
      <c r="H456" s="45">
        <f>'Investissement PEE'!AG459+'Investissement PEE'!AJ459+'Investissement PEE'!AM459+'Investissement PEE'!AP459+'Investissement PEE'!AS459+'Investissement PEE'!AV459+'Investissement PEE'!AY459+'Investissement PEE'!BB459+'Investissement PEE'!BE459+'Investissement PEE'!BH459+'Investissement PEE'!BK459+'Investissement PEE'!BN459</f>
        <v>0</v>
      </c>
      <c r="I456" s="48">
        <f>'Investissement PER'!BE459+'Investissement PER'!BB459+'Investissement PER'!AY459+'Investissement PER'!AV459+'Investissement PER'!AS460+'Investissement PER'!AP459+'Investissement PER'!AM459+'Investissement PER'!AJ459+'Investissement PER'!BH459+'Investissement PER'!BK459+'Investissement PER'!BN459+'Investissement PER'!BQ459+'Investissement PER'!AG459</f>
        <v>0</v>
      </c>
      <c r="J456" s="170">
        <f t="shared" si="22"/>
        <v>0</v>
      </c>
      <c r="L456" s="168">
        <f t="shared" si="23"/>
        <v>0</v>
      </c>
      <c r="M456" s="55" t="str">
        <f>IF(AND(D456&lt;&gt;'Investissement PEE'!AB459,Synthèse!H456&lt;&gt;'Investissement PEE'!AC459),"Les montants répartis ne correspondent pas aux montants de prime de partage de la valeur et d'abondement dans l'onglet 'Investissement PEE'",IF(D456&lt;&gt;'Investissement PEE'!AB459,"Le montant réparti en prime de partage de la valeur ne correspond pas au montant total de PPV indiqué dans l'onglet 'Investissement PEE'",IF(H456&lt;&gt;'Investissement PEE'!AC459,"Le montant réparti ne correspond pas au montant total d'abondement indiqué dans l'onglet 'PEE'","")))</f>
        <v/>
      </c>
      <c r="N456" s="82" t="str">
        <f>IF(AND(E456&lt;&gt;'Investissement PER'!AB459,Synthèse!I456&lt;&gt;'Investissement PER'!AC459),"Les montants répartis ne correspondent pas aux montants de prime de partage de la valeur et d'abondement dans l'onglet 'Investissement PER'",IF(E456&lt;&gt;'Investissement PER'!AB459,"Le montant réparti en prime de partage de la valeur ne correspond pas au montant total de PPV indiqué dans l'onglet 'Investissement PER'",IF(I456&lt;&gt;'Investissement PER'!AC459,"Le montant réparti ne correspond pas au montant total d'abondement indiqué dans l'onglet 'Investissement PER’","")))</f>
        <v/>
      </c>
    </row>
    <row r="457" spans="1:14" x14ac:dyDescent="0.25">
      <c r="A457" s="56">
        <f>'Investissement PEE'!D460</f>
        <v>0</v>
      </c>
      <c r="B457" s="29">
        <f>'Investissement PEE'!F460</f>
        <v>0</v>
      </c>
      <c r="C457" s="46">
        <f>'Investissement PEE'!H460</f>
        <v>0</v>
      </c>
      <c r="D457" s="54">
        <f>SUM('Investissement PEE'!AF460+'Investissement PEE'!AI460+'Investissement PEE'!AL460+'Investissement PEE'!AO460+'Investissement PEE'!AR460+'Investissement PEE'!AU460+'Investissement PEE'!AX460+'Investissement PEE'!BA460+'Investissement PEE'!BD460+'Investissement PEE'!BG460+'Investissement PEE'!BJ460+'Investissement PEE'!BM460)</f>
        <v>0</v>
      </c>
      <c r="E457" s="47">
        <f>SUM('Investissement PER'!AI460+'Investissement PER'!AL460+'Investissement PER'!AO460+'Investissement PER'!AR461+'Investissement PER'!AU460+'Investissement PER'!AX460+'Investissement PER'!BA460+'Investissement PER'!BD460+'Investissement PER'!BG460+'Investissement PER'!BJ460+'Investissement PER'!BM460+'Investissement PER'!BP460+'Investissement PER'!AF460)</f>
        <v>0</v>
      </c>
      <c r="F457" s="169">
        <f t="shared" si="21"/>
        <v>0</v>
      </c>
      <c r="H457" s="45">
        <f>'Investissement PEE'!AG460+'Investissement PEE'!AJ460+'Investissement PEE'!AM460+'Investissement PEE'!AP460+'Investissement PEE'!AS460+'Investissement PEE'!AV460+'Investissement PEE'!AY460+'Investissement PEE'!BB460+'Investissement PEE'!BE460+'Investissement PEE'!BH460+'Investissement PEE'!BK460+'Investissement PEE'!BN460</f>
        <v>0</v>
      </c>
      <c r="I457" s="48">
        <f>'Investissement PER'!BE460+'Investissement PER'!BB460+'Investissement PER'!AY460+'Investissement PER'!AV460+'Investissement PER'!AS461+'Investissement PER'!AP460+'Investissement PER'!AM460+'Investissement PER'!AJ460+'Investissement PER'!BH460+'Investissement PER'!BK460+'Investissement PER'!BN460+'Investissement PER'!BQ460+'Investissement PER'!AG460</f>
        <v>0</v>
      </c>
      <c r="J457" s="170">
        <f t="shared" si="22"/>
        <v>0</v>
      </c>
      <c r="L457" s="168">
        <f t="shared" si="23"/>
        <v>0</v>
      </c>
      <c r="M457" s="55" t="str">
        <f>IF(AND(D457&lt;&gt;'Investissement PEE'!AB460,Synthèse!H457&lt;&gt;'Investissement PEE'!AC460),"Les montants répartis ne correspondent pas aux montants de prime de partage de la valeur et d'abondement dans l'onglet 'Investissement PEE'",IF(D457&lt;&gt;'Investissement PEE'!AB460,"Le montant réparti en prime de partage de la valeur ne correspond pas au montant total de PPV indiqué dans l'onglet 'Investissement PEE'",IF(H457&lt;&gt;'Investissement PEE'!AC460,"Le montant réparti ne correspond pas au montant total d'abondement indiqué dans l'onglet 'PEE'","")))</f>
        <v/>
      </c>
      <c r="N457" s="82" t="str">
        <f>IF(AND(E457&lt;&gt;'Investissement PER'!AB460,Synthèse!I457&lt;&gt;'Investissement PER'!AC460),"Les montants répartis ne correspondent pas aux montants de prime de partage de la valeur et d'abondement dans l'onglet 'Investissement PER'",IF(E457&lt;&gt;'Investissement PER'!AB460,"Le montant réparti en prime de partage de la valeur ne correspond pas au montant total de PPV indiqué dans l'onglet 'Investissement PER'",IF(I457&lt;&gt;'Investissement PER'!AC460,"Le montant réparti ne correspond pas au montant total d'abondement indiqué dans l'onglet 'Investissement PER’","")))</f>
        <v/>
      </c>
    </row>
    <row r="458" spans="1:14" x14ac:dyDescent="0.25">
      <c r="A458" s="56">
        <f>'Investissement PEE'!D461</f>
        <v>0</v>
      </c>
      <c r="B458" s="29">
        <f>'Investissement PEE'!F461</f>
        <v>0</v>
      </c>
      <c r="C458" s="46">
        <f>'Investissement PEE'!H461</f>
        <v>0</v>
      </c>
      <c r="D458" s="54">
        <f>SUM('Investissement PEE'!AF461+'Investissement PEE'!AI461+'Investissement PEE'!AL461+'Investissement PEE'!AO461+'Investissement PEE'!AR461+'Investissement PEE'!AU461+'Investissement PEE'!AX461+'Investissement PEE'!BA461+'Investissement PEE'!BD461+'Investissement PEE'!BG461+'Investissement PEE'!BJ461+'Investissement PEE'!BM461)</f>
        <v>0</v>
      </c>
      <c r="E458" s="47">
        <f>SUM('Investissement PER'!AI461+'Investissement PER'!AL461+'Investissement PER'!AO461+'Investissement PER'!AR462+'Investissement PER'!AU461+'Investissement PER'!AX461+'Investissement PER'!BA461+'Investissement PER'!BD461+'Investissement PER'!BG461+'Investissement PER'!BJ461+'Investissement PER'!BM461+'Investissement PER'!BP461+'Investissement PER'!AF461)</f>
        <v>0</v>
      </c>
      <c r="F458" s="169">
        <f t="shared" si="21"/>
        <v>0</v>
      </c>
      <c r="H458" s="45">
        <f>'Investissement PEE'!AG461+'Investissement PEE'!AJ461+'Investissement PEE'!AM461+'Investissement PEE'!AP461+'Investissement PEE'!AS461+'Investissement PEE'!AV461+'Investissement PEE'!AY461+'Investissement PEE'!BB461+'Investissement PEE'!BE461+'Investissement PEE'!BH461+'Investissement PEE'!BK461+'Investissement PEE'!BN461</f>
        <v>0</v>
      </c>
      <c r="I458" s="48">
        <f>'Investissement PER'!BE461+'Investissement PER'!BB461+'Investissement PER'!AY461+'Investissement PER'!AV461+'Investissement PER'!AS462+'Investissement PER'!AP461+'Investissement PER'!AM461+'Investissement PER'!AJ461+'Investissement PER'!BH461+'Investissement PER'!BK461+'Investissement PER'!BN461+'Investissement PER'!BQ461+'Investissement PER'!AG461</f>
        <v>0</v>
      </c>
      <c r="J458" s="170">
        <f t="shared" si="22"/>
        <v>0</v>
      </c>
      <c r="L458" s="168">
        <f t="shared" si="23"/>
        <v>0</v>
      </c>
      <c r="M458" s="55" t="str">
        <f>IF(AND(D458&lt;&gt;'Investissement PEE'!AB461,Synthèse!H458&lt;&gt;'Investissement PEE'!AC461),"Les montants répartis ne correspondent pas aux montants de prime de partage de la valeur et d'abondement dans l'onglet 'Investissement PEE'",IF(D458&lt;&gt;'Investissement PEE'!AB461,"Le montant réparti en prime de partage de la valeur ne correspond pas au montant total de PPV indiqué dans l'onglet 'Investissement PEE'",IF(H458&lt;&gt;'Investissement PEE'!AC461,"Le montant réparti ne correspond pas au montant total d'abondement indiqué dans l'onglet 'PEE'","")))</f>
        <v/>
      </c>
      <c r="N458" s="82" t="str">
        <f>IF(AND(E458&lt;&gt;'Investissement PER'!AB461,Synthèse!I458&lt;&gt;'Investissement PER'!AC461),"Les montants répartis ne correspondent pas aux montants de prime de partage de la valeur et d'abondement dans l'onglet 'Investissement PER'",IF(E458&lt;&gt;'Investissement PER'!AB461,"Le montant réparti en prime de partage de la valeur ne correspond pas au montant total de PPV indiqué dans l'onglet 'Investissement PER'",IF(I458&lt;&gt;'Investissement PER'!AC461,"Le montant réparti ne correspond pas au montant total d'abondement indiqué dans l'onglet 'Investissement PER’","")))</f>
        <v/>
      </c>
    </row>
    <row r="459" spans="1:14" x14ac:dyDescent="0.25">
      <c r="A459" s="56">
        <f>'Investissement PEE'!D462</f>
        <v>0</v>
      </c>
      <c r="B459" s="29">
        <f>'Investissement PEE'!F462</f>
        <v>0</v>
      </c>
      <c r="C459" s="46">
        <f>'Investissement PEE'!H462</f>
        <v>0</v>
      </c>
      <c r="D459" s="54">
        <f>SUM('Investissement PEE'!AF462+'Investissement PEE'!AI462+'Investissement PEE'!AL462+'Investissement PEE'!AO462+'Investissement PEE'!AR462+'Investissement PEE'!AU462+'Investissement PEE'!AX462+'Investissement PEE'!BA462+'Investissement PEE'!BD462+'Investissement PEE'!BG462+'Investissement PEE'!BJ462+'Investissement PEE'!BM462)</f>
        <v>0</v>
      </c>
      <c r="E459" s="47">
        <f>SUM('Investissement PER'!AI462+'Investissement PER'!AL462+'Investissement PER'!AO462+'Investissement PER'!AR463+'Investissement PER'!AU462+'Investissement PER'!AX462+'Investissement PER'!BA462+'Investissement PER'!BD462+'Investissement PER'!BG462+'Investissement PER'!BJ462+'Investissement PER'!BM462+'Investissement PER'!BP462+'Investissement PER'!AF462)</f>
        <v>0</v>
      </c>
      <c r="F459" s="169">
        <f t="shared" si="21"/>
        <v>0</v>
      </c>
      <c r="H459" s="45">
        <f>'Investissement PEE'!AG462+'Investissement PEE'!AJ462+'Investissement PEE'!AM462+'Investissement PEE'!AP462+'Investissement PEE'!AS462+'Investissement PEE'!AV462+'Investissement PEE'!AY462+'Investissement PEE'!BB462+'Investissement PEE'!BE462+'Investissement PEE'!BH462+'Investissement PEE'!BK462+'Investissement PEE'!BN462</f>
        <v>0</v>
      </c>
      <c r="I459" s="48">
        <f>'Investissement PER'!BE462+'Investissement PER'!BB462+'Investissement PER'!AY462+'Investissement PER'!AV462+'Investissement PER'!AS463+'Investissement PER'!AP462+'Investissement PER'!AM462+'Investissement PER'!AJ462+'Investissement PER'!BH462+'Investissement PER'!BK462+'Investissement PER'!BN462+'Investissement PER'!BQ462+'Investissement PER'!AG462</f>
        <v>0</v>
      </c>
      <c r="J459" s="170">
        <f t="shared" si="22"/>
        <v>0</v>
      </c>
      <c r="L459" s="168">
        <f t="shared" si="23"/>
        <v>0</v>
      </c>
      <c r="M459" s="55" t="str">
        <f>IF(AND(D459&lt;&gt;'Investissement PEE'!AB462,Synthèse!H459&lt;&gt;'Investissement PEE'!AC462),"Les montants répartis ne correspondent pas aux montants de prime de partage de la valeur et d'abondement dans l'onglet 'Investissement PEE'",IF(D459&lt;&gt;'Investissement PEE'!AB462,"Le montant réparti en prime de partage de la valeur ne correspond pas au montant total de PPV indiqué dans l'onglet 'Investissement PEE'",IF(H459&lt;&gt;'Investissement PEE'!AC462,"Le montant réparti ne correspond pas au montant total d'abondement indiqué dans l'onglet 'PEE'","")))</f>
        <v/>
      </c>
      <c r="N459" s="82" t="str">
        <f>IF(AND(E459&lt;&gt;'Investissement PER'!AB462,Synthèse!I459&lt;&gt;'Investissement PER'!AC462),"Les montants répartis ne correspondent pas aux montants de prime de partage de la valeur et d'abondement dans l'onglet 'Investissement PER'",IF(E459&lt;&gt;'Investissement PER'!AB462,"Le montant réparti en prime de partage de la valeur ne correspond pas au montant total de PPV indiqué dans l'onglet 'Investissement PER'",IF(I459&lt;&gt;'Investissement PER'!AC462,"Le montant réparti ne correspond pas au montant total d'abondement indiqué dans l'onglet 'Investissement PER’","")))</f>
        <v/>
      </c>
    </row>
    <row r="460" spans="1:14" x14ac:dyDescent="0.25">
      <c r="A460" s="56">
        <f>'Investissement PEE'!D463</f>
        <v>0</v>
      </c>
      <c r="B460" s="29">
        <f>'Investissement PEE'!F463</f>
        <v>0</v>
      </c>
      <c r="C460" s="46">
        <f>'Investissement PEE'!H463</f>
        <v>0</v>
      </c>
      <c r="D460" s="54">
        <f>SUM('Investissement PEE'!AF463+'Investissement PEE'!AI463+'Investissement PEE'!AL463+'Investissement PEE'!AO463+'Investissement PEE'!AR463+'Investissement PEE'!AU463+'Investissement PEE'!AX463+'Investissement PEE'!BA463+'Investissement PEE'!BD463+'Investissement PEE'!BG463+'Investissement PEE'!BJ463+'Investissement PEE'!BM463)</f>
        <v>0</v>
      </c>
      <c r="E460" s="47">
        <f>SUM('Investissement PER'!AI463+'Investissement PER'!AL463+'Investissement PER'!AO463+'Investissement PER'!AR464+'Investissement PER'!AU463+'Investissement PER'!AX463+'Investissement PER'!BA463+'Investissement PER'!BD463+'Investissement PER'!BG463+'Investissement PER'!BJ463+'Investissement PER'!BM463+'Investissement PER'!BP463+'Investissement PER'!AF463)</f>
        <v>0</v>
      </c>
      <c r="F460" s="169">
        <f t="shared" si="21"/>
        <v>0</v>
      </c>
      <c r="H460" s="45">
        <f>'Investissement PEE'!AG463+'Investissement PEE'!AJ463+'Investissement PEE'!AM463+'Investissement PEE'!AP463+'Investissement PEE'!AS463+'Investissement PEE'!AV463+'Investissement PEE'!AY463+'Investissement PEE'!BB463+'Investissement PEE'!BE463+'Investissement PEE'!BH463+'Investissement PEE'!BK463+'Investissement PEE'!BN463</f>
        <v>0</v>
      </c>
      <c r="I460" s="48">
        <f>'Investissement PER'!BE463+'Investissement PER'!BB463+'Investissement PER'!AY463+'Investissement PER'!AV463+'Investissement PER'!AS464+'Investissement PER'!AP463+'Investissement PER'!AM463+'Investissement PER'!AJ463+'Investissement PER'!BH463+'Investissement PER'!BK463+'Investissement PER'!BN463+'Investissement PER'!BQ463+'Investissement PER'!AG463</f>
        <v>0</v>
      </c>
      <c r="J460" s="170">
        <f t="shared" si="22"/>
        <v>0</v>
      </c>
      <c r="L460" s="168">
        <f t="shared" si="23"/>
        <v>0</v>
      </c>
      <c r="M460" s="55" t="str">
        <f>IF(AND(D460&lt;&gt;'Investissement PEE'!AB463,Synthèse!H460&lt;&gt;'Investissement PEE'!AC463),"Les montants répartis ne correspondent pas aux montants de prime de partage de la valeur et d'abondement dans l'onglet 'Investissement PEE'",IF(D460&lt;&gt;'Investissement PEE'!AB463,"Le montant réparti en prime de partage de la valeur ne correspond pas au montant total de PPV indiqué dans l'onglet 'Investissement PEE'",IF(H460&lt;&gt;'Investissement PEE'!AC463,"Le montant réparti ne correspond pas au montant total d'abondement indiqué dans l'onglet 'PEE'","")))</f>
        <v/>
      </c>
      <c r="N460" s="82" t="str">
        <f>IF(AND(E460&lt;&gt;'Investissement PER'!AB463,Synthèse!I460&lt;&gt;'Investissement PER'!AC463),"Les montants répartis ne correspondent pas aux montants de prime de partage de la valeur et d'abondement dans l'onglet 'Investissement PER'",IF(E460&lt;&gt;'Investissement PER'!AB463,"Le montant réparti en prime de partage de la valeur ne correspond pas au montant total de PPV indiqué dans l'onglet 'Investissement PER'",IF(I460&lt;&gt;'Investissement PER'!AC463,"Le montant réparti ne correspond pas au montant total d'abondement indiqué dans l'onglet 'Investissement PER’","")))</f>
        <v/>
      </c>
    </row>
    <row r="461" spans="1:14" x14ac:dyDescent="0.25">
      <c r="A461" s="56">
        <f>'Investissement PEE'!D464</f>
        <v>0</v>
      </c>
      <c r="B461" s="29">
        <f>'Investissement PEE'!F464</f>
        <v>0</v>
      </c>
      <c r="C461" s="46">
        <f>'Investissement PEE'!H464</f>
        <v>0</v>
      </c>
      <c r="D461" s="54">
        <f>SUM('Investissement PEE'!AF464+'Investissement PEE'!AI464+'Investissement PEE'!AL464+'Investissement PEE'!AO464+'Investissement PEE'!AR464+'Investissement PEE'!AU464+'Investissement PEE'!AX464+'Investissement PEE'!BA464+'Investissement PEE'!BD464+'Investissement PEE'!BG464+'Investissement PEE'!BJ464+'Investissement PEE'!BM464)</f>
        <v>0</v>
      </c>
      <c r="E461" s="47">
        <f>SUM('Investissement PER'!AI464+'Investissement PER'!AL464+'Investissement PER'!AO464+'Investissement PER'!AR465+'Investissement PER'!AU464+'Investissement PER'!AX464+'Investissement PER'!BA464+'Investissement PER'!BD464+'Investissement PER'!BG464+'Investissement PER'!BJ464+'Investissement PER'!BM464+'Investissement PER'!BP464+'Investissement PER'!AF464)</f>
        <v>0</v>
      </c>
      <c r="F461" s="169">
        <f t="shared" si="21"/>
        <v>0</v>
      </c>
      <c r="H461" s="45">
        <f>'Investissement PEE'!AG464+'Investissement PEE'!AJ464+'Investissement PEE'!AM464+'Investissement PEE'!AP464+'Investissement PEE'!AS464+'Investissement PEE'!AV464+'Investissement PEE'!AY464+'Investissement PEE'!BB464+'Investissement PEE'!BE464+'Investissement PEE'!BH464+'Investissement PEE'!BK464+'Investissement PEE'!BN464</f>
        <v>0</v>
      </c>
      <c r="I461" s="48">
        <f>'Investissement PER'!BE464+'Investissement PER'!BB464+'Investissement PER'!AY464+'Investissement PER'!AV464+'Investissement PER'!AS465+'Investissement PER'!AP464+'Investissement PER'!AM464+'Investissement PER'!AJ464+'Investissement PER'!BH464+'Investissement PER'!BK464+'Investissement PER'!BN464+'Investissement PER'!BQ464+'Investissement PER'!AG464</f>
        <v>0</v>
      </c>
      <c r="J461" s="170">
        <f t="shared" si="22"/>
        <v>0</v>
      </c>
      <c r="L461" s="168">
        <f t="shared" si="23"/>
        <v>0</v>
      </c>
      <c r="M461" s="55" t="str">
        <f>IF(AND(D461&lt;&gt;'Investissement PEE'!AB464,Synthèse!H461&lt;&gt;'Investissement PEE'!AC464),"Les montants répartis ne correspondent pas aux montants de prime de partage de la valeur et d'abondement dans l'onglet 'Investissement PEE'",IF(D461&lt;&gt;'Investissement PEE'!AB464,"Le montant réparti en prime de partage de la valeur ne correspond pas au montant total de PPV indiqué dans l'onglet 'Investissement PEE'",IF(H461&lt;&gt;'Investissement PEE'!AC464,"Le montant réparti ne correspond pas au montant total d'abondement indiqué dans l'onglet 'PEE'","")))</f>
        <v/>
      </c>
      <c r="N461" s="82" t="str">
        <f>IF(AND(E461&lt;&gt;'Investissement PER'!AB464,Synthèse!I461&lt;&gt;'Investissement PER'!AC464),"Les montants répartis ne correspondent pas aux montants de prime de partage de la valeur et d'abondement dans l'onglet 'Investissement PER'",IF(E461&lt;&gt;'Investissement PER'!AB464,"Le montant réparti en prime de partage de la valeur ne correspond pas au montant total de PPV indiqué dans l'onglet 'Investissement PER'",IF(I461&lt;&gt;'Investissement PER'!AC464,"Le montant réparti ne correspond pas au montant total d'abondement indiqué dans l'onglet 'Investissement PER’","")))</f>
        <v/>
      </c>
    </row>
    <row r="462" spans="1:14" x14ac:dyDescent="0.25">
      <c r="A462" s="56">
        <f>'Investissement PEE'!D465</f>
        <v>0</v>
      </c>
      <c r="B462" s="29">
        <f>'Investissement PEE'!F465</f>
        <v>0</v>
      </c>
      <c r="C462" s="46">
        <f>'Investissement PEE'!H465</f>
        <v>0</v>
      </c>
      <c r="D462" s="54">
        <f>SUM('Investissement PEE'!AF465+'Investissement PEE'!AI465+'Investissement PEE'!AL465+'Investissement PEE'!AO465+'Investissement PEE'!AR465+'Investissement PEE'!AU465+'Investissement PEE'!AX465+'Investissement PEE'!BA465+'Investissement PEE'!BD465+'Investissement PEE'!BG465+'Investissement PEE'!BJ465+'Investissement PEE'!BM465)</f>
        <v>0</v>
      </c>
      <c r="E462" s="47">
        <f>SUM('Investissement PER'!AI465+'Investissement PER'!AL465+'Investissement PER'!AO465+'Investissement PER'!AR466+'Investissement PER'!AU465+'Investissement PER'!AX465+'Investissement PER'!BA465+'Investissement PER'!BD465+'Investissement PER'!BG465+'Investissement PER'!BJ465+'Investissement PER'!BM465+'Investissement PER'!BP465+'Investissement PER'!AF465)</f>
        <v>0</v>
      </c>
      <c r="F462" s="169">
        <f t="shared" si="21"/>
        <v>0</v>
      </c>
      <c r="H462" s="45">
        <f>'Investissement PEE'!AG465+'Investissement PEE'!AJ465+'Investissement PEE'!AM465+'Investissement PEE'!AP465+'Investissement PEE'!AS465+'Investissement PEE'!AV465+'Investissement PEE'!AY465+'Investissement PEE'!BB465+'Investissement PEE'!BE465+'Investissement PEE'!BH465+'Investissement PEE'!BK465+'Investissement PEE'!BN465</f>
        <v>0</v>
      </c>
      <c r="I462" s="48">
        <f>'Investissement PER'!BE465+'Investissement PER'!BB465+'Investissement PER'!AY465+'Investissement PER'!AV465+'Investissement PER'!AS466+'Investissement PER'!AP465+'Investissement PER'!AM465+'Investissement PER'!AJ465+'Investissement PER'!BH465+'Investissement PER'!BK465+'Investissement PER'!BN465+'Investissement PER'!BQ465+'Investissement PER'!AG465</f>
        <v>0</v>
      </c>
      <c r="J462" s="170">
        <f t="shared" si="22"/>
        <v>0</v>
      </c>
      <c r="L462" s="168">
        <f t="shared" si="23"/>
        <v>0</v>
      </c>
      <c r="M462" s="55" t="str">
        <f>IF(AND(D462&lt;&gt;'Investissement PEE'!AB465,Synthèse!H462&lt;&gt;'Investissement PEE'!AC465),"Les montants répartis ne correspondent pas aux montants de prime de partage de la valeur et d'abondement dans l'onglet 'Investissement PEE'",IF(D462&lt;&gt;'Investissement PEE'!AB465,"Le montant réparti en prime de partage de la valeur ne correspond pas au montant total de PPV indiqué dans l'onglet 'Investissement PEE'",IF(H462&lt;&gt;'Investissement PEE'!AC465,"Le montant réparti ne correspond pas au montant total d'abondement indiqué dans l'onglet 'PEE'","")))</f>
        <v/>
      </c>
      <c r="N462" s="82" t="str">
        <f>IF(AND(E462&lt;&gt;'Investissement PER'!AB465,Synthèse!I462&lt;&gt;'Investissement PER'!AC465),"Les montants répartis ne correspondent pas aux montants de prime de partage de la valeur et d'abondement dans l'onglet 'Investissement PER'",IF(E462&lt;&gt;'Investissement PER'!AB465,"Le montant réparti en prime de partage de la valeur ne correspond pas au montant total de PPV indiqué dans l'onglet 'Investissement PER'",IF(I462&lt;&gt;'Investissement PER'!AC465,"Le montant réparti ne correspond pas au montant total d'abondement indiqué dans l'onglet 'Investissement PER’","")))</f>
        <v/>
      </c>
    </row>
    <row r="463" spans="1:14" x14ac:dyDescent="0.25">
      <c r="A463" s="56">
        <f>'Investissement PEE'!D466</f>
        <v>0</v>
      </c>
      <c r="B463" s="29">
        <f>'Investissement PEE'!F466</f>
        <v>0</v>
      </c>
      <c r="C463" s="46">
        <f>'Investissement PEE'!H466</f>
        <v>0</v>
      </c>
      <c r="D463" s="54">
        <f>SUM('Investissement PEE'!AF466+'Investissement PEE'!AI466+'Investissement PEE'!AL466+'Investissement PEE'!AO466+'Investissement PEE'!AR466+'Investissement PEE'!AU466+'Investissement PEE'!AX466+'Investissement PEE'!BA466+'Investissement PEE'!BD466+'Investissement PEE'!BG466+'Investissement PEE'!BJ466+'Investissement PEE'!BM466)</f>
        <v>0</v>
      </c>
      <c r="E463" s="47">
        <f>SUM('Investissement PER'!AI466+'Investissement PER'!AL466+'Investissement PER'!AO466+'Investissement PER'!AR467+'Investissement PER'!AU466+'Investissement PER'!AX466+'Investissement PER'!BA466+'Investissement PER'!BD466+'Investissement PER'!BG466+'Investissement PER'!BJ466+'Investissement PER'!BM466+'Investissement PER'!BP466+'Investissement PER'!AF466)</f>
        <v>0</v>
      </c>
      <c r="F463" s="169">
        <f t="shared" si="21"/>
        <v>0</v>
      </c>
      <c r="H463" s="45">
        <f>'Investissement PEE'!AG466+'Investissement PEE'!AJ466+'Investissement PEE'!AM466+'Investissement PEE'!AP466+'Investissement PEE'!AS466+'Investissement PEE'!AV466+'Investissement PEE'!AY466+'Investissement PEE'!BB466+'Investissement PEE'!BE466+'Investissement PEE'!BH466+'Investissement PEE'!BK466+'Investissement PEE'!BN466</f>
        <v>0</v>
      </c>
      <c r="I463" s="48">
        <f>'Investissement PER'!BE466+'Investissement PER'!BB466+'Investissement PER'!AY466+'Investissement PER'!AV466+'Investissement PER'!AS467+'Investissement PER'!AP466+'Investissement PER'!AM466+'Investissement PER'!AJ466+'Investissement PER'!BH466+'Investissement PER'!BK466+'Investissement PER'!BN466+'Investissement PER'!BQ466+'Investissement PER'!AG466</f>
        <v>0</v>
      </c>
      <c r="J463" s="170">
        <f t="shared" si="22"/>
        <v>0</v>
      </c>
      <c r="L463" s="168">
        <f t="shared" si="23"/>
        <v>0</v>
      </c>
      <c r="M463" s="55" t="str">
        <f>IF(AND(D463&lt;&gt;'Investissement PEE'!AB466,Synthèse!H463&lt;&gt;'Investissement PEE'!AC466),"Les montants répartis ne correspondent pas aux montants de prime de partage de la valeur et d'abondement dans l'onglet 'Investissement PEE'",IF(D463&lt;&gt;'Investissement PEE'!AB466,"Le montant réparti en prime de partage de la valeur ne correspond pas au montant total de PPV indiqué dans l'onglet 'Investissement PEE'",IF(H463&lt;&gt;'Investissement PEE'!AC466,"Le montant réparti ne correspond pas au montant total d'abondement indiqué dans l'onglet 'PEE'","")))</f>
        <v/>
      </c>
      <c r="N463" s="82" t="str">
        <f>IF(AND(E463&lt;&gt;'Investissement PER'!AB466,Synthèse!I463&lt;&gt;'Investissement PER'!AC466),"Les montants répartis ne correspondent pas aux montants de prime de partage de la valeur et d'abondement dans l'onglet 'Investissement PER'",IF(E463&lt;&gt;'Investissement PER'!AB466,"Le montant réparti en prime de partage de la valeur ne correspond pas au montant total de PPV indiqué dans l'onglet 'Investissement PER'",IF(I463&lt;&gt;'Investissement PER'!AC466,"Le montant réparti ne correspond pas au montant total d'abondement indiqué dans l'onglet 'Investissement PER’","")))</f>
        <v/>
      </c>
    </row>
    <row r="464" spans="1:14" x14ac:dyDescent="0.25">
      <c r="A464" s="56">
        <f>'Investissement PEE'!D467</f>
        <v>0</v>
      </c>
      <c r="B464" s="29">
        <f>'Investissement PEE'!F467</f>
        <v>0</v>
      </c>
      <c r="C464" s="46">
        <f>'Investissement PEE'!H467</f>
        <v>0</v>
      </c>
      <c r="D464" s="54">
        <f>SUM('Investissement PEE'!AF467+'Investissement PEE'!AI467+'Investissement PEE'!AL467+'Investissement PEE'!AO467+'Investissement PEE'!AR467+'Investissement PEE'!AU467+'Investissement PEE'!AX467+'Investissement PEE'!BA467+'Investissement PEE'!BD467+'Investissement PEE'!BG467+'Investissement PEE'!BJ467+'Investissement PEE'!BM467)</f>
        <v>0</v>
      </c>
      <c r="E464" s="47">
        <f>SUM('Investissement PER'!AI467+'Investissement PER'!AL467+'Investissement PER'!AO467+'Investissement PER'!AR468+'Investissement PER'!AU467+'Investissement PER'!AX467+'Investissement PER'!BA467+'Investissement PER'!BD467+'Investissement PER'!BG467+'Investissement PER'!BJ467+'Investissement PER'!BM467+'Investissement PER'!BP467+'Investissement PER'!AF467)</f>
        <v>0</v>
      </c>
      <c r="F464" s="169">
        <f t="shared" si="21"/>
        <v>0</v>
      </c>
      <c r="H464" s="45">
        <f>'Investissement PEE'!AG467+'Investissement PEE'!AJ467+'Investissement PEE'!AM467+'Investissement PEE'!AP467+'Investissement PEE'!AS467+'Investissement PEE'!AV467+'Investissement PEE'!AY467+'Investissement PEE'!BB467+'Investissement PEE'!BE467+'Investissement PEE'!BH467+'Investissement PEE'!BK467+'Investissement PEE'!BN467</f>
        <v>0</v>
      </c>
      <c r="I464" s="48">
        <f>'Investissement PER'!BE467+'Investissement PER'!BB467+'Investissement PER'!AY467+'Investissement PER'!AV467+'Investissement PER'!AS468+'Investissement PER'!AP467+'Investissement PER'!AM467+'Investissement PER'!AJ467+'Investissement PER'!BH467+'Investissement PER'!BK467+'Investissement PER'!BN467+'Investissement PER'!BQ467+'Investissement PER'!AG467</f>
        <v>0</v>
      </c>
      <c r="J464" s="170">
        <f t="shared" si="22"/>
        <v>0</v>
      </c>
      <c r="L464" s="168">
        <f t="shared" si="23"/>
        <v>0</v>
      </c>
      <c r="M464" s="55" t="str">
        <f>IF(AND(D464&lt;&gt;'Investissement PEE'!AB467,Synthèse!H464&lt;&gt;'Investissement PEE'!AC467),"Les montants répartis ne correspondent pas aux montants de prime de partage de la valeur et d'abondement dans l'onglet 'Investissement PEE'",IF(D464&lt;&gt;'Investissement PEE'!AB467,"Le montant réparti en prime de partage de la valeur ne correspond pas au montant total de PPV indiqué dans l'onglet 'Investissement PEE'",IF(H464&lt;&gt;'Investissement PEE'!AC467,"Le montant réparti ne correspond pas au montant total d'abondement indiqué dans l'onglet 'PEE'","")))</f>
        <v/>
      </c>
      <c r="N464" s="82" t="str">
        <f>IF(AND(E464&lt;&gt;'Investissement PER'!AB467,Synthèse!I464&lt;&gt;'Investissement PER'!AC467),"Les montants répartis ne correspondent pas aux montants de prime de partage de la valeur et d'abondement dans l'onglet 'Investissement PER'",IF(E464&lt;&gt;'Investissement PER'!AB467,"Le montant réparti en prime de partage de la valeur ne correspond pas au montant total de PPV indiqué dans l'onglet 'Investissement PER'",IF(I464&lt;&gt;'Investissement PER'!AC467,"Le montant réparti ne correspond pas au montant total d'abondement indiqué dans l'onglet 'Investissement PER’","")))</f>
        <v/>
      </c>
    </row>
    <row r="465" spans="1:14" x14ac:dyDescent="0.25">
      <c r="A465" s="56">
        <f>'Investissement PEE'!D468</f>
        <v>0</v>
      </c>
      <c r="B465" s="29">
        <f>'Investissement PEE'!F468</f>
        <v>0</v>
      </c>
      <c r="C465" s="46">
        <f>'Investissement PEE'!H468</f>
        <v>0</v>
      </c>
      <c r="D465" s="54">
        <f>SUM('Investissement PEE'!AF468+'Investissement PEE'!AI468+'Investissement PEE'!AL468+'Investissement PEE'!AO468+'Investissement PEE'!AR468+'Investissement PEE'!AU468+'Investissement PEE'!AX468+'Investissement PEE'!BA468+'Investissement PEE'!BD468+'Investissement PEE'!BG468+'Investissement PEE'!BJ468+'Investissement PEE'!BM468)</f>
        <v>0</v>
      </c>
      <c r="E465" s="47">
        <f>SUM('Investissement PER'!AI468+'Investissement PER'!AL468+'Investissement PER'!AO468+'Investissement PER'!AR469+'Investissement PER'!AU468+'Investissement PER'!AX468+'Investissement PER'!BA468+'Investissement PER'!BD468+'Investissement PER'!BG468+'Investissement PER'!BJ468+'Investissement PER'!BM468+'Investissement PER'!BP468+'Investissement PER'!AF468)</f>
        <v>0</v>
      </c>
      <c r="F465" s="169">
        <f t="shared" si="21"/>
        <v>0</v>
      </c>
      <c r="H465" s="45">
        <f>'Investissement PEE'!AG468+'Investissement PEE'!AJ468+'Investissement PEE'!AM468+'Investissement PEE'!AP468+'Investissement PEE'!AS468+'Investissement PEE'!AV468+'Investissement PEE'!AY468+'Investissement PEE'!BB468+'Investissement PEE'!BE468+'Investissement PEE'!BH468+'Investissement PEE'!BK468+'Investissement PEE'!BN468</f>
        <v>0</v>
      </c>
      <c r="I465" s="48">
        <f>'Investissement PER'!BE468+'Investissement PER'!BB468+'Investissement PER'!AY468+'Investissement PER'!AV468+'Investissement PER'!AS469+'Investissement PER'!AP468+'Investissement PER'!AM468+'Investissement PER'!AJ468+'Investissement PER'!BH468+'Investissement PER'!BK468+'Investissement PER'!BN468+'Investissement PER'!BQ468+'Investissement PER'!AG468</f>
        <v>0</v>
      </c>
      <c r="J465" s="170">
        <f t="shared" si="22"/>
        <v>0</v>
      </c>
      <c r="L465" s="168">
        <f t="shared" si="23"/>
        <v>0</v>
      </c>
      <c r="M465" s="55" t="str">
        <f>IF(AND(D465&lt;&gt;'Investissement PEE'!AB468,Synthèse!H465&lt;&gt;'Investissement PEE'!AC468),"Les montants répartis ne correspondent pas aux montants de prime de partage de la valeur et d'abondement dans l'onglet 'Investissement PEE'",IF(D465&lt;&gt;'Investissement PEE'!AB468,"Le montant réparti en prime de partage de la valeur ne correspond pas au montant total de PPV indiqué dans l'onglet 'Investissement PEE'",IF(H465&lt;&gt;'Investissement PEE'!AC468,"Le montant réparti ne correspond pas au montant total d'abondement indiqué dans l'onglet 'PEE'","")))</f>
        <v/>
      </c>
      <c r="N465" s="82" t="str">
        <f>IF(AND(E465&lt;&gt;'Investissement PER'!AB468,Synthèse!I465&lt;&gt;'Investissement PER'!AC468),"Les montants répartis ne correspondent pas aux montants de prime de partage de la valeur et d'abondement dans l'onglet 'Investissement PER'",IF(E465&lt;&gt;'Investissement PER'!AB468,"Le montant réparti en prime de partage de la valeur ne correspond pas au montant total de PPV indiqué dans l'onglet 'Investissement PER'",IF(I465&lt;&gt;'Investissement PER'!AC468,"Le montant réparti ne correspond pas au montant total d'abondement indiqué dans l'onglet 'Investissement PER’","")))</f>
        <v/>
      </c>
    </row>
    <row r="466" spans="1:14" x14ac:dyDescent="0.25">
      <c r="A466" s="56">
        <f>'Investissement PEE'!D469</f>
        <v>0</v>
      </c>
      <c r="B466" s="29">
        <f>'Investissement PEE'!F469</f>
        <v>0</v>
      </c>
      <c r="C466" s="46">
        <f>'Investissement PEE'!H469</f>
        <v>0</v>
      </c>
      <c r="D466" s="54">
        <f>SUM('Investissement PEE'!AF469+'Investissement PEE'!AI469+'Investissement PEE'!AL469+'Investissement PEE'!AO469+'Investissement PEE'!AR469+'Investissement PEE'!AU469+'Investissement PEE'!AX469+'Investissement PEE'!BA469+'Investissement PEE'!BD469+'Investissement PEE'!BG469+'Investissement PEE'!BJ469+'Investissement PEE'!BM469)</f>
        <v>0</v>
      </c>
      <c r="E466" s="47">
        <f>SUM('Investissement PER'!AI469+'Investissement PER'!AL469+'Investissement PER'!AO469+'Investissement PER'!AR470+'Investissement PER'!AU469+'Investissement PER'!AX469+'Investissement PER'!BA469+'Investissement PER'!BD469+'Investissement PER'!BG469+'Investissement PER'!BJ469+'Investissement PER'!BM469+'Investissement PER'!BP469+'Investissement PER'!AF469)</f>
        <v>0</v>
      </c>
      <c r="F466" s="169">
        <f t="shared" si="21"/>
        <v>0</v>
      </c>
      <c r="H466" s="45">
        <f>'Investissement PEE'!AG469+'Investissement PEE'!AJ469+'Investissement PEE'!AM469+'Investissement PEE'!AP469+'Investissement PEE'!AS469+'Investissement PEE'!AV469+'Investissement PEE'!AY469+'Investissement PEE'!BB469+'Investissement PEE'!BE469+'Investissement PEE'!BH469+'Investissement PEE'!BK469+'Investissement PEE'!BN469</f>
        <v>0</v>
      </c>
      <c r="I466" s="48">
        <f>'Investissement PER'!BE469+'Investissement PER'!BB469+'Investissement PER'!AY469+'Investissement PER'!AV469+'Investissement PER'!AS470+'Investissement PER'!AP469+'Investissement PER'!AM469+'Investissement PER'!AJ469+'Investissement PER'!BH469+'Investissement PER'!BK469+'Investissement PER'!BN469+'Investissement PER'!BQ469+'Investissement PER'!AG469</f>
        <v>0</v>
      </c>
      <c r="J466" s="170">
        <f t="shared" si="22"/>
        <v>0</v>
      </c>
      <c r="L466" s="168">
        <f t="shared" si="23"/>
        <v>0</v>
      </c>
      <c r="M466" s="55" t="str">
        <f>IF(AND(D466&lt;&gt;'Investissement PEE'!AB469,Synthèse!H466&lt;&gt;'Investissement PEE'!AC469),"Les montants répartis ne correspondent pas aux montants de prime de partage de la valeur et d'abondement dans l'onglet 'Investissement PEE'",IF(D466&lt;&gt;'Investissement PEE'!AB469,"Le montant réparti en prime de partage de la valeur ne correspond pas au montant total de PPV indiqué dans l'onglet 'Investissement PEE'",IF(H466&lt;&gt;'Investissement PEE'!AC469,"Le montant réparti ne correspond pas au montant total d'abondement indiqué dans l'onglet 'PEE'","")))</f>
        <v/>
      </c>
      <c r="N466" s="82" t="str">
        <f>IF(AND(E466&lt;&gt;'Investissement PER'!AB469,Synthèse!I466&lt;&gt;'Investissement PER'!AC469),"Les montants répartis ne correspondent pas aux montants de prime de partage de la valeur et d'abondement dans l'onglet 'Investissement PER'",IF(E466&lt;&gt;'Investissement PER'!AB469,"Le montant réparti en prime de partage de la valeur ne correspond pas au montant total de PPV indiqué dans l'onglet 'Investissement PER'",IF(I466&lt;&gt;'Investissement PER'!AC469,"Le montant réparti ne correspond pas au montant total d'abondement indiqué dans l'onglet 'Investissement PER’","")))</f>
        <v/>
      </c>
    </row>
    <row r="467" spans="1:14" x14ac:dyDescent="0.25">
      <c r="A467" s="56">
        <f>'Investissement PEE'!D470</f>
        <v>0</v>
      </c>
      <c r="B467" s="29">
        <f>'Investissement PEE'!F470</f>
        <v>0</v>
      </c>
      <c r="C467" s="46">
        <f>'Investissement PEE'!H470</f>
        <v>0</v>
      </c>
      <c r="D467" s="54">
        <f>SUM('Investissement PEE'!AF470+'Investissement PEE'!AI470+'Investissement PEE'!AL470+'Investissement PEE'!AO470+'Investissement PEE'!AR470+'Investissement PEE'!AU470+'Investissement PEE'!AX470+'Investissement PEE'!BA470+'Investissement PEE'!BD470+'Investissement PEE'!BG470+'Investissement PEE'!BJ470+'Investissement PEE'!BM470)</f>
        <v>0</v>
      </c>
      <c r="E467" s="47">
        <f>SUM('Investissement PER'!AI470+'Investissement PER'!AL470+'Investissement PER'!AO470+'Investissement PER'!AR471+'Investissement PER'!AU470+'Investissement PER'!AX470+'Investissement PER'!BA470+'Investissement PER'!BD470+'Investissement PER'!BG470+'Investissement PER'!BJ470+'Investissement PER'!BM470+'Investissement PER'!BP470+'Investissement PER'!AF470)</f>
        <v>0</v>
      </c>
      <c r="F467" s="169">
        <f t="shared" si="21"/>
        <v>0</v>
      </c>
      <c r="H467" s="45">
        <f>'Investissement PEE'!AG470+'Investissement PEE'!AJ470+'Investissement PEE'!AM470+'Investissement PEE'!AP470+'Investissement PEE'!AS470+'Investissement PEE'!AV470+'Investissement PEE'!AY470+'Investissement PEE'!BB470+'Investissement PEE'!BE470+'Investissement PEE'!BH470+'Investissement PEE'!BK470+'Investissement PEE'!BN470</f>
        <v>0</v>
      </c>
      <c r="I467" s="48">
        <f>'Investissement PER'!BE470+'Investissement PER'!BB470+'Investissement PER'!AY470+'Investissement PER'!AV470+'Investissement PER'!AS471+'Investissement PER'!AP470+'Investissement PER'!AM470+'Investissement PER'!AJ470+'Investissement PER'!BH470+'Investissement PER'!BK470+'Investissement PER'!BN470+'Investissement PER'!BQ470+'Investissement PER'!AG470</f>
        <v>0</v>
      </c>
      <c r="J467" s="170">
        <f t="shared" si="22"/>
        <v>0</v>
      </c>
      <c r="L467" s="168">
        <f t="shared" si="23"/>
        <v>0</v>
      </c>
      <c r="M467" s="55" t="str">
        <f>IF(AND(D467&lt;&gt;'Investissement PEE'!AB470,Synthèse!H467&lt;&gt;'Investissement PEE'!AC470),"Les montants répartis ne correspondent pas aux montants de prime de partage de la valeur et d'abondement dans l'onglet 'Investissement PEE'",IF(D467&lt;&gt;'Investissement PEE'!AB470,"Le montant réparti en prime de partage de la valeur ne correspond pas au montant total de PPV indiqué dans l'onglet 'Investissement PEE'",IF(H467&lt;&gt;'Investissement PEE'!AC470,"Le montant réparti ne correspond pas au montant total d'abondement indiqué dans l'onglet 'PEE'","")))</f>
        <v/>
      </c>
      <c r="N467" s="82" t="str">
        <f>IF(AND(E467&lt;&gt;'Investissement PER'!AB470,Synthèse!I467&lt;&gt;'Investissement PER'!AC470),"Les montants répartis ne correspondent pas aux montants de prime de partage de la valeur et d'abondement dans l'onglet 'Investissement PER'",IF(E467&lt;&gt;'Investissement PER'!AB470,"Le montant réparti en prime de partage de la valeur ne correspond pas au montant total de PPV indiqué dans l'onglet 'Investissement PER'",IF(I467&lt;&gt;'Investissement PER'!AC470,"Le montant réparti ne correspond pas au montant total d'abondement indiqué dans l'onglet 'Investissement PER’","")))</f>
        <v/>
      </c>
    </row>
    <row r="468" spans="1:14" x14ac:dyDescent="0.25">
      <c r="A468" s="56">
        <f>'Investissement PEE'!D471</f>
        <v>0</v>
      </c>
      <c r="B468" s="29">
        <f>'Investissement PEE'!F471</f>
        <v>0</v>
      </c>
      <c r="C468" s="46">
        <f>'Investissement PEE'!H471</f>
        <v>0</v>
      </c>
      <c r="D468" s="54">
        <f>SUM('Investissement PEE'!AF471+'Investissement PEE'!AI471+'Investissement PEE'!AL471+'Investissement PEE'!AO471+'Investissement PEE'!AR471+'Investissement PEE'!AU471+'Investissement PEE'!AX471+'Investissement PEE'!BA471+'Investissement PEE'!BD471+'Investissement PEE'!BG471+'Investissement PEE'!BJ471+'Investissement PEE'!BM471)</f>
        <v>0</v>
      </c>
      <c r="E468" s="47">
        <f>SUM('Investissement PER'!AI471+'Investissement PER'!AL471+'Investissement PER'!AO471+'Investissement PER'!AR472+'Investissement PER'!AU471+'Investissement PER'!AX471+'Investissement PER'!BA471+'Investissement PER'!BD471+'Investissement PER'!BG471+'Investissement PER'!BJ471+'Investissement PER'!BM471+'Investissement PER'!BP471+'Investissement PER'!AF471)</f>
        <v>0</v>
      </c>
      <c r="F468" s="169">
        <f t="shared" si="21"/>
        <v>0</v>
      </c>
      <c r="H468" s="45">
        <f>'Investissement PEE'!AG471+'Investissement PEE'!AJ471+'Investissement PEE'!AM471+'Investissement PEE'!AP471+'Investissement PEE'!AS471+'Investissement PEE'!AV471+'Investissement PEE'!AY471+'Investissement PEE'!BB471+'Investissement PEE'!BE471+'Investissement PEE'!BH471+'Investissement PEE'!BK471+'Investissement PEE'!BN471</f>
        <v>0</v>
      </c>
      <c r="I468" s="48">
        <f>'Investissement PER'!BE471+'Investissement PER'!BB471+'Investissement PER'!AY471+'Investissement PER'!AV471+'Investissement PER'!AS472+'Investissement PER'!AP471+'Investissement PER'!AM471+'Investissement PER'!AJ471+'Investissement PER'!BH471+'Investissement PER'!BK471+'Investissement PER'!BN471+'Investissement PER'!BQ471+'Investissement PER'!AG471</f>
        <v>0</v>
      </c>
      <c r="J468" s="170">
        <f t="shared" si="22"/>
        <v>0</v>
      </c>
      <c r="L468" s="168">
        <f t="shared" si="23"/>
        <v>0</v>
      </c>
      <c r="M468" s="55" t="str">
        <f>IF(AND(D468&lt;&gt;'Investissement PEE'!AB471,Synthèse!H468&lt;&gt;'Investissement PEE'!AC471),"Les montants répartis ne correspondent pas aux montants de prime de partage de la valeur et d'abondement dans l'onglet 'Investissement PEE'",IF(D468&lt;&gt;'Investissement PEE'!AB471,"Le montant réparti en prime de partage de la valeur ne correspond pas au montant total de PPV indiqué dans l'onglet 'Investissement PEE'",IF(H468&lt;&gt;'Investissement PEE'!AC471,"Le montant réparti ne correspond pas au montant total d'abondement indiqué dans l'onglet 'PEE'","")))</f>
        <v/>
      </c>
      <c r="N468" s="82" t="str">
        <f>IF(AND(E468&lt;&gt;'Investissement PER'!AB471,Synthèse!I468&lt;&gt;'Investissement PER'!AC471),"Les montants répartis ne correspondent pas aux montants de prime de partage de la valeur et d'abondement dans l'onglet 'Investissement PER'",IF(E468&lt;&gt;'Investissement PER'!AB471,"Le montant réparti en prime de partage de la valeur ne correspond pas au montant total de PPV indiqué dans l'onglet 'Investissement PER'",IF(I468&lt;&gt;'Investissement PER'!AC471,"Le montant réparti ne correspond pas au montant total d'abondement indiqué dans l'onglet 'Investissement PER’","")))</f>
        <v/>
      </c>
    </row>
    <row r="469" spans="1:14" x14ac:dyDescent="0.25">
      <c r="A469" s="56">
        <f>'Investissement PEE'!D472</f>
        <v>0</v>
      </c>
      <c r="B469" s="29">
        <f>'Investissement PEE'!F472</f>
        <v>0</v>
      </c>
      <c r="C469" s="46">
        <f>'Investissement PEE'!H472</f>
        <v>0</v>
      </c>
      <c r="D469" s="54">
        <f>SUM('Investissement PEE'!AF472+'Investissement PEE'!AI472+'Investissement PEE'!AL472+'Investissement PEE'!AO472+'Investissement PEE'!AR472+'Investissement PEE'!AU472+'Investissement PEE'!AX472+'Investissement PEE'!BA472+'Investissement PEE'!BD472+'Investissement PEE'!BG472+'Investissement PEE'!BJ472+'Investissement PEE'!BM472)</f>
        <v>0</v>
      </c>
      <c r="E469" s="47">
        <f>SUM('Investissement PER'!AI472+'Investissement PER'!AL472+'Investissement PER'!AO472+'Investissement PER'!AR473+'Investissement PER'!AU472+'Investissement PER'!AX472+'Investissement PER'!BA472+'Investissement PER'!BD472+'Investissement PER'!BG472+'Investissement PER'!BJ472+'Investissement PER'!BM472+'Investissement PER'!BP472+'Investissement PER'!AF472)</f>
        <v>0</v>
      </c>
      <c r="F469" s="169">
        <f t="shared" si="21"/>
        <v>0</v>
      </c>
      <c r="H469" s="45">
        <f>'Investissement PEE'!AG472+'Investissement PEE'!AJ472+'Investissement PEE'!AM472+'Investissement PEE'!AP472+'Investissement PEE'!AS472+'Investissement PEE'!AV472+'Investissement PEE'!AY472+'Investissement PEE'!BB472+'Investissement PEE'!BE472+'Investissement PEE'!BH472+'Investissement PEE'!BK472+'Investissement PEE'!BN472</f>
        <v>0</v>
      </c>
      <c r="I469" s="48">
        <f>'Investissement PER'!BE472+'Investissement PER'!BB472+'Investissement PER'!AY472+'Investissement PER'!AV472+'Investissement PER'!AS473+'Investissement PER'!AP472+'Investissement PER'!AM472+'Investissement PER'!AJ472+'Investissement PER'!BH472+'Investissement PER'!BK472+'Investissement PER'!BN472+'Investissement PER'!BQ472+'Investissement PER'!AG472</f>
        <v>0</v>
      </c>
      <c r="J469" s="170">
        <f t="shared" si="22"/>
        <v>0</v>
      </c>
      <c r="L469" s="168">
        <f t="shared" si="23"/>
        <v>0</v>
      </c>
      <c r="M469" s="55" t="str">
        <f>IF(AND(D469&lt;&gt;'Investissement PEE'!AB472,Synthèse!H469&lt;&gt;'Investissement PEE'!AC472),"Les montants répartis ne correspondent pas aux montants de prime de partage de la valeur et d'abondement dans l'onglet 'Investissement PEE'",IF(D469&lt;&gt;'Investissement PEE'!AB472,"Le montant réparti en prime de partage de la valeur ne correspond pas au montant total de PPV indiqué dans l'onglet 'Investissement PEE'",IF(H469&lt;&gt;'Investissement PEE'!AC472,"Le montant réparti ne correspond pas au montant total d'abondement indiqué dans l'onglet 'PEE'","")))</f>
        <v/>
      </c>
      <c r="N469" s="82" t="str">
        <f>IF(AND(E469&lt;&gt;'Investissement PER'!AB472,Synthèse!I469&lt;&gt;'Investissement PER'!AC472),"Les montants répartis ne correspondent pas aux montants de prime de partage de la valeur et d'abondement dans l'onglet 'Investissement PER'",IF(E469&lt;&gt;'Investissement PER'!AB472,"Le montant réparti en prime de partage de la valeur ne correspond pas au montant total de PPV indiqué dans l'onglet 'Investissement PER'",IF(I469&lt;&gt;'Investissement PER'!AC472,"Le montant réparti ne correspond pas au montant total d'abondement indiqué dans l'onglet 'Investissement PER’","")))</f>
        <v/>
      </c>
    </row>
    <row r="470" spans="1:14" x14ac:dyDescent="0.25">
      <c r="A470" s="56">
        <f>'Investissement PEE'!D473</f>
        <v>0</v>
      </c>
      <c r="B470" s="29">
        <f>'Investissement PEE'!F473</f>
        <v>0</v>
      </c>
      <c r="C470" s="46">
        <f>'Investissement PEE'!H473</f>
        <v>0</v>
      </c>
      <c r="D470" s="54">
        <f>SUM('Investissement PEE'!AF473+'Investissement PEE'!AI473+'Investissement PEE'!AL473+'Investissement PEE'!AO473+'Investissement PEE'!AR473+'Investissement PEE'!AU473+'Investissement PEE'!AX473+'Investissement PEE'!BA473+'Investissement PEE'!BD473+'Investissement PEE'!BG473+'Investissement PEE'!BJ473+'Investissement PEE'!BM473)</f>
        <v>0</v>
      </c>
      <c r="E470" s="47">
        <f>SUM('Investissement PER'!AI473+'Investissement PER'!AL473+'Investissement PER'!AO473+'Investissement PER'!AR474+'Investissement PER'!AU473+'Investissement PER'!AX473+'Investissement PER'!BA473+'Investissement PER'!BD473+'Investissement PER'!BG473+'Investissement PER'!BJ473+'Investissement PER'!BM473+'Investissement PER'!BP473+'Investissement PER'!AF473)</f>
        <v>0</v>
      </c>
      <c r="F470" s="169">
        <f t="shared" si="21"/>
        <v>0</v>
      </c>
      <c r="H470" s="45">
        <f>'Investissement PEE'!AG473+'Investissement PEE'!AJ473+'Investissement PEE'!AM473+'Investissement PEE'!AP473+'Investissement PEE'!AS473+'Investissement PEE'!AV473+'Investissement PEE'!AY473+'Investissement PEE'!BB473+'Investissement PEE'!BE473+'Investissement PEE'!BH473+'Investissement PEE'!BK473+'Investissement PEE'!BN473</f>
        <v>0</v>
      </c>
      <c r="I470" s="48">
        <f>'Investissement PER'!BE473+'Investissement PER'!BB473+'Investissement PER'!AY473+'Investissement PER'!AV473+'Investissement PER'!AS474+'Investissement PER'!AP473+'Investissement PER'!AM473+'Investissement PER'!AJ473+'Investissement PER'!BH473+'Investissement PER'!BK473+'Investissement PER'!BN473+'Investissement PER'!BQ473+'Investissement PER'!AG473</f>
        <v>0</v>
      </c>
      <c r="J470" s="170">
        <f t="shared" si="22"/>
        <v>0</v>
      </c>
      <c r="L470" s="168">
        <f t="shared" si="23"/>
        <v>0</v>
      </c>
      <c r="M470" s="55" t="str">
        <f>IF(AND(D470&lt;&gt;'Investissement PEE'!AB473,Synthèse!H470&lt;&gt;'Investissement PEE'!AC473),"Les montants répartis ne correspondent pas aux montants de prime de partage de la valeur et d'abondement dans l'onglet 'Investissement PEE'",IF(D470&lt;&gt;'Investissement PEE'!AB473,"Le montant réparti en prime de partage de la valeur ne correspond pas au montant total de PPV indiqué dans l'onglet 'Investissement PEE'",IF(H470&lt;&gt;'Investissement PEE'!AC473,"Le montant réparti ne correspond pas au montant total d'abondement indiqué dans l'onglet 'PEE'","")))</f>
        <v/>
      </c>
      <c r="N470" s="82" t="str">
        <f>IF(AND(E470&lt;&gt;'Investissement PER'!AB473,Synthèse!I470&lt;&gt;'Investissement PER'!AC473),"Les montants répartis ne correspondent pas aux montants de prime de partage de la valeur et d'abondement dans l'onglet 'Investissement PER'",IF(E470&lt;&gt;'Investissement PER'!AB473,"Le montant réparti en prime de partage de la valeur ne correspond pas au montant total de PPV indiqué dans l'onglet 'Investissement PER'",IF(I470&lt;&gt;'Investissement PER'!AC473,"Le montant réparti ne correspond pas au montant total d'abondement indiqué dans l'onglet 'Investissement PER’","")))</f>
        <v/>
      </c>
    </row>
    <row r="471" spans="1:14" x14ac:dyDescent="0.25">
      <c r="A471" s="56">
        <f>'Investissement PEE'!D474</f>
        <v>0</v>
      </c>
      <c r="B471" s="29">
        <f>'Investissement PEE'!F474</f>
        <v>0</v>
      </c>
      <c r="C471" s="46">
        <f>'Investissement PEE'!H474</f>
        <v>0</v>
      </c>
      <c r="D471" s="54">
        <f>SUM('Investissement PEE'!AF474+'Investissement PEE'!AI474+'Investissement PEE'!AL474+'Investissement PEE'!AO474+'Investissement PEE'!AR474+'Investissement PEE'!AU474+'Investissement PEE'!AX474+'Investissement PEE'!BA474+'Investissement PEE'!BD474+'Investissement PEE'!BG474+'Investissement PEE'!BJ474+'Investissement PEE'!BM474)</f>
        <v>0</v>
      </c>
      <c r="E471" s="47">
        <f>SUM('Investissement PER'!AI474+'Investissement PER'!AL474+'Investissement PER'!AO474+'Investissement PER'!AR475+'Investissement PER'!AU474+'Investissement PER'!AX474+'Investissement PER'!BA474+'Investissement PER'!BD474+'Investissement PER'!BG474+'Investissement PER'!BJ474+'Investissement PER'!BM474+'Investissement PER'!BP474+'Investissement PER'!AF474)</f>
        <v>0</v>
      </c>
      <c r="F471" s="169">
        <f t="shared" si="21"/>
        <v>0</v>
      </c>
      <c r="H471" s="45">
        <f>'Investissement PEE'!AG474+'Investissement PEE'!AJ474+'Investissement PEE'!AM474+'Investissement PEE'!AP474+'Investissement PEE'!AS474+'Investissement PEE'!AV474+'Investissement PEE'!AY474+'Investissement PEE'!BB474+'Investissement PEE'!BE474+'Investissement PEE'!BH474+'Investissement PEE'!BK474+'Investissement PEE'!BN474</f>
        <v>0</v>
      </c>
      <c r="I471" s="48">
        <f>'Investissement PER'!BE474+'Investissement PER'!BB474+'Investissement PER'!AY474+'Investissement PER'!AV474+'Investissement PER'!AS475+'Investissement PER'!AP474+'Investissement PER'!AM474+'Investissement PER'!AJ474+'Investissement PER'!BH474+'Investissement PER'!BK474+'Investissement PER'!BN474+'Investissement PER'!BQ474+'Investissement PER'!AG474</f>
        <v>0</v>
      </c>
      <c r="J471" s="170">
        <f t="shared" si="22"/>
        <v>0</v>
      </c>
      <c r="L471" s="168">
        <f t="shared" si="23"/>
        <v>0</v>
      </c>
      <c r="M471" s="55" t="str">
        <f>IF(AND(D471&lt;&gt;'Investissement PEE'!AB474,Synthèse!H471&lt;&gt;'Investissement PEE'!AC474),"Les montants répartis ne correspondent pas aux montants de prime de partage de la valeur et d'abondement dans l'onglet 'Investissement PEE'",IF(D471&lt;&gt;'Investissement PEE'!AB474,"Le montant réparti en prime de partage de la valeur ne correspond pas au montant total de PPV indiqué dans l'onglet 'Investissement PEE'",IF(H471&lt;&gt;'Investissement PEE'!AC474,"Le montant réparti ne correspond pas au montant total d'abondement indiqué dans l'onglet 'PEE'","")))</f>
        <v/>
      </c>
      <c r="N471" s="82" t="str">
        <f>IF(AND(E471&lt;&gt;'Investissement PER'!AB474,Synthèse!I471&lt;&gt;'Investissement PER'!AC474),"Les montants répartis ne correspondent pas aux montants de prime de partage de la valeur et d'abondement dans l'onglet 'Investissement PER'",IF(E471&lt;&gt;'Investissement PER'!AB474,"Le montant réparti en prime de partage de la valeur ne correspond pas au montant total de PPV indiqué dans l'onglet 'Investissement PER'",IF(I471&lt;&gt;'Investissement PER'!AC474,"Le montant réparti ne correspond pas au montant total d'abondement indiqué dans l'onglet 'Investissement PER’","")))</f>
        <v/>
      </c>
    </row>
    <row r="472" spans="1:14" x14ac:dyDescent="0.25">
      <c r="A472" s="56">
        <f>'Investissement PEE'!D475</f>
        <v>0</v>
      </c>
      <c r="B472" s="29">
        <f>'Investissement PEE'!F475</f>
        <v>0</v>
      </c>
      <c r="C472" s="46">
        <f>'Investissement PEE'!H475</f>
        <v>0</v>
      </c>
      <c r="D472" s="54">
        <f>SUM('Investissement PEE'!AF475+'Investissement PEE'!AI475+'Investissement PEE'!AL475+'Investissement PEE'!AO475+'Investissement PEE'!AR475+'Investissement PEE'!AU475+'Investissement PEE'!AX475+'Investissement PEE'!BA475+'Investissement PEE'!BD475+'Investissement PEE'!BG475+'Investissement PEE'!BJ475+'Investissement PEE'!BM475)</f>
        <v>0</v>
      </c>
      <c r="E472" s="47">
        <f>SUM('Investissement PER'!AI475+'Investissement PER'!AL475+'Investissement PER'!AO475+'Investissement PER'!AR476+'Investissement PER'!AU475+'Investissement PER'!AX475+'Investissement PER'!BA475+'Investissement PER'!BD475+'Investissement PER'!BG475+'Investissement PER'!BJ475+'Investissement PER'!BM475+'Investissement PER'!BP475+'Investissement PER'!AF475)</f>
        <v>0</v>
      </c>
      <c r="F472" s="169">
        <f t="shared" si="21"/>
        <v>0</v>
      </c>
      <c r="H472" s="45">
        <f>'Investissement PEE'!AG475+'Investissement PEE'!AJ475+'Investissement PEE'!AM475+'Investissement PEE'!AP475+'Investissement PEE'!AS475+'Investissement PEE'!AV475+'Investissement PEE'!AY475+'Investissement PEE'!BB475+'Investissement PEE'!BE475+'Investissement PEE'!BH475+'Investissement PEE'!BK475+'Investissement PEE'!BN475</f>
        <v>0</v>
      </c>
      <c r="I472" s="48">
        <f>'Investissement PER'!BE475+'Investissement PER'!BB475+'Investissement PER'!AY475+'Investissement PER'!AV475+'Investissement PER'!AS476+'Investissement PER'!AP475+'Investissement PER'!AM475+'Investissement PER'!AJ475+'Investissement PER'!BH475+'Investissement PER'!BK475+'Investissement PER'!BN475+'Investissement PER'!BQ475+'Investissement PER'!AG475</f>
        <v>0</v>
      </c>
      <c r="J472" s="170">
        <f t="shared" si="22"/>
        <v>0</v>
      </c>
      <c r="L472" s="168">
        <f t="shared" si="23"/>
        <v>0</v>
      </c>
      <c r="M472" s="55" t="str">
        <f>IF(AND(D472&lt;&gt;'Investissement PEE'!AB475,Synthèse!H472&lt;&gt;'Investissement PEE'!AC475),"Les montants répartis ne correspondent pas aux montants de prime de partage de la valeur et d'abondement dans l'onglet 'Investissement PEE'",IF(D472&lt;&gt;'Investissement PEE'!AB475,"Le montant réparti en prime de partage de la valeur ne correspond pas au montant total de PPV indiqué dans l'onglet 'Investissement PEE'",IF(H472&lt;&gt;'Investissement PEE'!AC475,"Le montant réparti ne correspond pas au montant total d'abondement indiqué dans l'onglet 'PEE'","")))</f>
        <v/>
      </c>
      <c r="N472" s="82" t="str">
        <f>IF(AND(E472&lt;&gt;'Investissement PER'!AB475,Synthèse!I472&lt;&gt;'Investissement PER'!AC475),"Les montants répartis ne correspondent pas aux montants de prime de partage de la valeur et d'abondement dans l'onglet 'Investissement PER'",IF(E472&lt;&gt;'Investissement PER'!AB475,"Le montant réparti en prime de partage de la valeur ne correspond pas au montant total de PPV indiqué dans l'onglet 'Investissement PER'",IF(I472&lt;&gt;'Investissement PER'!AC475,"Le montant réparti ne correspond pas au montant total d'abondement indiqué dans l'onglet 'Investissement PER’","")))</f>
        <v/>
      </c>
    </row>
    <row r="473" spans="1:14" x14ac:dyDescent="0.25">
      <c r="A473" s="56">
        <f>'Investissement PEE'!D476</f>
        <v>0</v>
      </c>
      <c r="B473" s="29">
        <f>'Investissement PEE'!F476</f>
        <v>0</v>
      </c>
      <c r="C473" s="46">
        <f>'Investissement PEE'!H476</f>
        <v>0</v>
      </c>
      <c r="D473" s="54">
        <f>SUM('Investissement PEE'!AF476+'Investissement PEE'!AI476+'Investissement PEE'!AL476+'Investissement PEE'!AO476+'Investissement PEE'!AR476+'Investissement PEE'!AU476+'Investissement PEE'!AX476+'Investissement PEE'!BA476+'Investissement PEE'!BD476+'Investissement PEE'!BG476+'Investissement PEE'!BJ476+'Investissement PEE'!BM476)</f>
        <v>0</v>
      </c>
      <c r="E473" s="47">
        <f>SUM('Investissement PER'!AI476+'Investissement PER'!AL476+'Investissement PER'!AO476+'Investissement PER'!AR477+'Investissement PER'!AU476+'Investissement PER'!AX476+'Investissement PER'!BA476+'Investissement PER'!BD476+'Investissement PER'!BG476+'Investissement PER'!BJ476+'Investissement PER'!BM476+'Investissement PER'!BP476+'Investissement PER'!AF476)</f>
        <v>0</v>
      </c>
      <c r="F473" s="169">
        <f t="shared" si="21"/>
        <v>0</v>
      </c>
      <c r="H473" s="45">
        <f>'Investissement PEE'!AG476+'Investissement PEE'!AJ476+'Investissement PEE'!AM476+'Investissement PEE'!AP476+'Investissement PEE'!AS476+'Investissement PEE'!AV476+'Investissement PEE'!AY476+'Investissement PEE'!BB476+'Investissement PEE'!BE476+'Investissement PEE'!BH476+'Investissement PEE'!BK476+'Investissement PEE'!BN476</f>
        <v>0</v>
      </c>
      <c r="I473" s="48">
        <f>'Investissement PER'!BE476+'Investissement PER'!BB476+'Investissement PER'!AY476+'Investissement PER'!AV476+'Investissement PER'!AS477+'Investissement PER'!AP476+'Investissement PER'!AM476+'Investissement PER'!AJ476+'Investissement PER'!BH476+'Investissement PER'!BK476+'Investissement PER'!BN476+'Investissement PER'!BQ476+'Investissement PER'!AG476</f>
        <v>0</v>
      </c>
      <c r="J473" s="170">
        <f t="shared" si="22"/>
        <v>0</v>
      </c>
      <c r="L473" s="168">
        <f t="shared" si="23"/>
        <v>0</v>
      </c>
      <c r="M473" s="55" t="str">
        <f>IF(AND(D473&lt;&gt;'Investissement PEE'!AB476,Synthèse!H473&lt;&gt;'Investissement PEE'!AC476),"Les montants répartis ne correspondent pas aux montants de prime de partage de la valeur et d'abondement dans l'onglet 'Investissement PEE'",IF(D473&lt;&gt;'Investissement PEE'!AB476,"Le montant réparti en prime de partage de la valeur ne correspond pas au montant total de PPV indiqué dans l'onglet 'Investissement PEE'",IF(H473&lt;&gt;'Investissement PEE'!AC476,"Le montant réparti ne correspond pas au montant total d'abondement indiqué dans l'onglet 'PEE'","")))</f>
        <v/>
      </c>
      <c r="N473" s="82" t="str">
        <f>IF(AND(E473&lt;&gt;'Investissement PER'!AB476,Synthèse!I473&lt;&gt;'Investissement PER'!AC476),"Les montants répartis ne correspondent pas aux montants de prime de partage de la valeur et d'abondement dans l'onglet 'Investissement PER'",IF(E473&lt;&gt;'Investissement PER'!AB476,"Le montant réparti en prime de partage de la valeur ne correspond pas au montant total de PPV indiqué dans l'onglet 'Investissement PER'",IF(I473&lt;&gt;'Investissement PER'!AC476,"Le montant réparti ne correspond pas au montant total d'abondement indiqué dans l'onglet 'Investissement PER’","")))</f>
        <v/>
      </c>
    </row>
    <row r="474" spans="1:14" x14ac:dyDescent="0.25">
      <c r="A474" s="56">
        <f>'Investissement PEE'!D477</f>
        <v>0</v>
      </c>
      <c r="B474" s="29">
        <f>'Investissement PEE'!F477</f>
        <v>0</v>
      </c>
      <c r="C474" s="46">
        <f>'Investissement PEE'!H477</f>
        <v>0</v>
      </c>
      <c r="D474" s="54">
        <f>SUM('Investissement PEE'!AF477+'Investissement PEE'!AI477+'Investissement PEE'!AL477+'Investissement PEE'!AO477+'Investissement PEE'!AR477+'Investissement PEE'!AU477+'Investissement PEE'!AX477+'Investissement PEE'!BA477+'Investissement PEE'!BD477+'Investissement PEE'!BG477+'Investissement PEE'!BJ477+'Investissement PEE'!BM477)</f>
        <v>0</v>
      </c>
      <c r="E474" s="47">
        <f>SUM('Investissement PER'!AI477+'Investissement PER'!AL477+'Investissement PER'!AO477+'Investissement PER'!AR478+'Investissement PER'!AU477+'Investissement PER'!AX477+'Investissement PER'!BA477+'Investissement PER'!BD477+'Investissement PER'!BG477+'Investissement PER'!BJ477+'Investissement PER'!BM477+'Investissement PER'!BP477+'Investissement PER'!AF477)</f>
        <v>0</v>
      </c>
      <c r="F474" s="169">
        <f t="shared" si="21"/>
        <v>0</v>
      </c>
      <c r="H474" s="45">
        <f>'Investissement PEE'!AG477+'Investissement PEE'!AJ477+'Investissement PEE'!AM477+'Investissement PEE'!AP477+'Investissement PEE'!AS477+'Investissement PEE'!AV477+'Investissement PEE'!AY477+'Investissement PEE'!BB477+'Investissement PEE'!BE477+'Investissement PEE'!BH477+'Investissement PEE'!BK477+'Investissement PEE'!BN477</f>
        <v>0</v>
      </c>
      <c r="I474" s="48">
        <f>'Investissement PER'!BE477+'Investissement PER'!BB477+'Investissement PER'!AY477+'Investissement PER'!AV477+'Investissement PER'!AS478+'Investissement PER'!AP477+'Investissement PER'!AM477+'Investissement PER'!AJ477+'Investissement PER'!BH477+'Investissement PER'!BK477+'Investissement PER'!BN477+'Investissement PER'!BQ477+'Investissement PER'!AG477</f>
        <v>0</v>
      </c>
      <c r="J474" s="170">
        <f t="shared" si="22"/>
        <v>0</v>
      </c>
      <c r="L474" s="168">
        <f t="shared" si="23"/>
        <v>0</v>
      </c>
      <c r="M474" s="55" t="str">
        <f>IF(AND(D474&lt;&gt;'Investissement PEE'!AB477,Synthèse!H474&lt;&gt;'Investissement PEE'!AC477),"Les montants répartis ne correspondent pas aux montants de prime de partage de la valeur et d'abondement dans l'onglet 'Investissement PEE'",IF(D474&lt;&gt;'Investissement PEE'!AB477,"Le montant réparti en prime de partage de la valeur ne correspond pas au montant total de PPV indiqué dans l'onglet 'Investissement PEE'",IF(H474&lt;&gt;'Investissement PEE'!AC477,"Le montant réparti ne correspond pas au montant total d'abondement indiqué dans l'onglet 'PEE'","")))</f>
        <v/>
      </c>
      <c r="N474" s="82" t="str">
        <f>IF(AND(E474&lt;&gt;'Investissement PER'!AB477,Synthèse!I474&lt;&gt;'Investissement PER'!AC477),"Les montants répartis ne correspondent pas aux montants de prime de partage de la valeur et d'abondement dans l'onglet 'Investissement PER'",IF(E474&lt;&gt;'Investissement PER'!AB477,"Le montant réparti en prime de partage de la valeur ne correspond pas au montant total de PPV indiqué dans l'onglet 'Investissement PER'",IF(I474&lt;&gt;'Investissement PER'!AC477,"Le montant réparti ne correspond pas au montant total d'abondement indiqué dans l'onglet 'Investissement PER’","")))</f>
        <v/>
      </c>
    </row>
    <row r="475" spans="1:14" x14ac:dyDescent="0.25">
      <c r="A475" s="56">
        <f>'Investissement PEE'!D478</f>
        <v>0</v>
      </c>
      <c r="B475" s="29">
        <f>'Investissement PEE'!F478</f>
        <v>0</v>
      </c>
      <c r="C475" s="46">
        <f>'Investissement PEE'!H478</f>
        <v>0</v>
      </c>
      <c r="D475" s="54">
        <f>SUM('Investissement PEE'!AF478+'Investissement PEE'!AI478+'Investissement PEE'!AL478+'Investissement PEE'!AO478+'Investissement PEE'!AR478+'Investissement PEE'!AU478+'Investissement PEE'!AX478+'Investissement PEE'!BA478+'Investissement PEE'!BD478+'Investissement PEE'!BG478+'Investissement PEE'!BJ478+'Investissement PEE'!BM478)</f>
        <v>0</v>
      </c>
      <c r="E475" s="47">
        <f>SUM('Investissement PER'!AI478+'Investissement PER'!AL478+'Investissement PER'!AO478+'Investissement PER'!AR479+'Investissement PER'!AU478+'Investissement PER'!AX478+'Investissement PER'!BA478+'Investissement PER'!BD478+'Investissement PER'!BG478+'Investissement PER'!BJ478+'Investissement PER'!BM478+'Investissement PER'!BP478+'Investissement PER'!AF478)</f>
        <v>0</v>
      </c>
      <c r="F475" s="169">
        <f t="shared" si="21"/>
        <v>0</v>
      </c>
      <c r="H475" s="45">
        <f>'Investissement PEE'!AG478+'Investissement PEE'!AJ478+'Investissement PEE'!AM478+'Investissement PEE'!AP478+'Investissement PEE'!AS478+'Investissement PEE'!AV478+'Investissement PEE'!AY478+'Investissement PEE'!BB478+'Investissement PEE'!BE478+'Investissement PEE'!BH478+'Investissement PEE'!BK478+'Investissement PEE'!BN478</f>
        <v>0</v>
      </c>
      <c r="I475" s="48">
        <f>'Investissement PER'!BE478+'Investissement PER'!BB478+'Investissement PER'!AY478+'Investissement PER'!AV478+'Investissement PER'!AS479+'Investissement PER'!AP478+'Investissement PER'!AM478+'Investissement PER'!AJ478+'Investissement PER'!BH478+'Investissement PER'!BK478+'Investissement PER'!BN478+'Investissement PER'!BQ478+'Investissement PER'!AG478</f>
        <v>0</v>
      </c>
      <c r="J475" s="170">
        <f t="shared" si="22"/>
        <v>0</v>
      </c>
      <c r="L475" s="168">
        <f t="shared" si="23"/>
        <v>0</v>
      </c>
      <c r="M475" s="55" t="str">
        <f>IF(AND(D475&lt;&gt;'Investissement PEE'!AB478,Synthèse!H475&lt;&gt;'Investissement PEE'!AC478),"Les montants répartis ne correspondent pas aux montants de prime de partage de la valeur et d'abondement dans l'onglet 'Investissement PEE'",IF(D475&lt;&gt;'Investissement PEE'!AB478,"Le montant réparti en prime de partage de la valeur ne correspond pas au montant total de PPV indiqué dans l'onglet 'Investissement PEE'",IF(H475&lt;&gt;'Investissement PEE'!AC478,"Le montant réparti ne correspond pas au montant total d'abondement indiqué dans l'onglet 'PEE'","")))</f>
        <v/>
      </c>
      <c r="N475" s="82" t="str">
        <f>IF(AND(E475&lt;&gt;'Investissement PER'!AB478,Synthèse!I475&lt;&gt;'Investissement PER'!AC478),"Les montants répartis ne correspondent pas aux montants de prime de partage de la valeur et d'abondement dans l'onglet 'Investissement PER'",IF(E475&lt;&gt;'Investissement PER'!AB478,"Le montant réparti en prime de partage de la valeur ne correspond pas au montant total de PPV indiqué dans l'onglet 'Investissement PER'",IF(I475&lt;&gt;'Investissement PER'!AC478,"Le montant réparti ne correspond pas au montant total d'abondement indiqué dans l'onglet 'Investissement PER’","")))</f>
        <v/>
      </c>
    </row>
    <row r="476" spans="1:14" x14ac:dyDescent="0.25">
      <c r="A476" s="56">
        <f>'Investissement PEE'!D479</f>
        <v>0</v>
      </c>
      <c r="B476" s="29">
        <f>'Investissement PEE'!F479</f>
        <v>0</v>
      </c>
      <c r="C476" s="46">
        <f>'Investissement PEE'!H479</f>
        <v>0</v>
      </c>
      <c r="D476" s="54">
        <f>SUM('Investissement PEE'!AF479+'Investissement PEE'!AI479+'Investissement PEE'!AL479+'Investissement PEE'!AO479+'Investissement PEE'!AR479+'Investissement PEE'!AU479+'Investissement PEE'!AX479+'Investissement PEE'!BA479+'Investissement PEE'!BD479+'Investissement PEE'!BG479+'Investissement PEE'!BJ479+'Investissement PEE'!BM479)</f>
        <v>0</v>
      </c>
      <c r="E476" s="47">
        <f>SUM('Investissement PER'!AI479+'Investissement PER'!AL479+'Investissement PER'!AO479+'Investissement PER'!AR480+'Investissement PER'!AU479+'Investissement PER'!AX479+'Investissement PER'!BA479+'Investissement PER'!BD479+'Investissement PER'!BG479+'Investissement PER'!BJ479+'Investissement PER'!BM479+'Investissement PER'!BP479+'Investissement PER'!AF479)</f>
        <v>0</v>
      </c>
      <c r="F476" s="169">
        <f t="shared" si="21"/>
        <v>0</v>
      </c>
      <c r="H476" s="45">
        <f>'Investissement PEE'!AG479+'Investissement PEE'!AJ479+'Investissement PEE'!AM479+'Investissement PEE'!AP479+'Investissement PEE'!AS479+'Investissement PEE'!AV479+'Investissement PEE'!AY479+'Investissement PEE'!BB479+'Investissement PEE'!BE479+'Investissement PEE'!BH479+'Investissement PEE'!BK479+'Investissement PEE'!BN479</f>
        <v>0</v>
      </c>
      <c r="I476" s="48">
        <f>'Investissement PER'!BE479+'Investissement PER'!BB479+'Investissement PER'!AY479+'Investissement PER'!AV479+'Investissement PER'!AS480+'Investissement PER'!AP479+'Investissement PER'!AM479+'Investissement PER'!AJ479+'Investissement PER'!BH479+'Investissement PER'!BK479+'Investissement PER'!BN479+'Investissement PER'!BQ479+'Investissement PER'!AG479</f>
        <v>0</v>
      </c>
      <c r="J476" s="170">
        <f t="shared" si="22"/>
        <v>0</v>
      </c>
      <c r="L476" s="168">
        <f t="shared" si="23"/>
        <v>0</v>
      </c>
      <c r="M476" s="55" t="str">
        <f>IF(AND(D476&lt;&gt;'Investissement PEE'!AB479,Synthèse!H476&lt;&gt;'Investissement PEE'!AC479),"Les montants répartis ne correspondent pas aux montants de prime de partage de la valeur et d'abondement dans l'onglet 'Investissement PEE'",IF(D476&lt;&gt;'Investissement PEE'!AB479,"Le montant réparti en prime de partage de la valeur ne correspond pas au montant total de PPV indiqué dans l'onglet 'Investissement PEE'",IF(H476&lt;&gt;'Investissement PEE'!AC479,"Le montant réparti ne correspond pas au montant total d'abondement indiqué dans l'onglet 'PEE'","")))</f>
        <v/>
      </c>
      <c r="N476" s="82" t="str">
        <f>IF(AND(E476&lt;&gt;'Investissement PER'!AB479,Synthèse!I476&lt;&gt;'Investissement PER'!AC479),"Les montants répartis ne correspondent pas aux montants de prime de partage de la valeur et d'abondement dans l'onglet 'Investissement PER'",IF(E476&lt;&gt;'Investissement PER'!AB479,"Le montant réparti en prime de partage de la valeur ne correspond pas au montant total de PPV indiqué dans l'onglet 'Investissement PER'",IF(I476&lt;&gt;'Investissement PER'!AC479,"Le montant réparti ne correspond pas au montant total d'abondement indiqué dans l'onglet 'Investissement PER’","")))</f>
        <v/>
      </c>
    </row>
    <row r="477" spans="1:14" x14ac:dyDescent="0.25">
      <c r="A477" s="56">
        <f>'Investissement PEE'!D480</f>
        <v>0</v>
      </c>
      <c r="B477" s="29">
        <f>'Investissement PEE'!F480</f>
        <v>0</v>
      </c>
      <c r="C477" s="46">
        <f>'Investissement PEE'!H480</f>
        <v>0</v>
      </c>
      <c r="D477" s="54">
        <f>SUM('Investissement PEE'!AF480+'Investissement PEE'!AI480+'Investissement PEE'!AL480+'Investissement PEE'!AO480+'Investissement PEE'!AR480+'Investissement PEE'!AU480+'Investissement PEE'!AX480+'Investissement PEE'!BA480+'Investissement PEE'!BD480+'Investissement PEE'!BG480+'Investissement PEE'!BJ480+'Investissement PEE'!BM480)</f>
        <v>0</v>
      </c>
      <c r="E477" s="47">
        <f>SUM('Investissement PER'!AI480+'Investissement PER'!AL480+'Investissement PER'!AO480+'Investissement PER'!AR481+'Investissement PER'!AU480+'Investissement PER'!AX480+'Investissement PER'!BA480+'Investissement PER'!BD480+'Investissement PER'!BG480+'Investissement PER'!BJ480+'Investissement PER'!BM480+'Investissement PER'!BP480+'Investissement PER'!AF480)</f>
        <v>0</v>
      </c>
      <c r="F477" s="169">
        <f t="shared" si="21"/>
        <v>0</v>
      </c>
      <c r="H477" s="45">
        <f>'Investissement PEE'!AG480+'Investissement PEE'!AJ480+'Investissement PEE'!AM480+'Investissement PEE'!AP480+'Investissement PEE'!AS480+'Investissement PEE'!AV480+'Investissement PEE'!AY480+'Investissement PEE'!BB480+'Investissement PEE'!BE480+'Investissement PEE'!BH480+'Investissement PEE'!BK480+'Investissement PEE'!BN480</f>
        <v>0</v>
      </c>
      <c r="I477" s="48">
        <f>'Investissement PER'!BE480+'Investissement PER'!BB480+'Investissement PER'!AY480+'Investissement PER'!AV480+'Investissement PER'!AS481+'Investissement PER'!AP480+'Investissement PER'!AM480+'Investissement PER'!AJ480+'Investissement PER'!BH480+'Investissement PER'!BK480+'Investissement PER'!BN480+'Investissement PER'!BQ480+'Investissement PER'!AG480</f>
        <v>0</v>
      </c>
      <c r="J477" s="170">
        <f t="shared" si="22"/>
        <v>0</v>
      </c>
      <c r="L477" s="168">
        <f t="shared" si="23"/>
        <v>0</v>
      </c>
      <c r="M477" s="55" t="str">
        <f>IF(AND(D477&lt;&gt;'Investissement PEE'!AB480,Synthèse!H477&lt;&gt;'Investissement PEE'!AC480),"Les montants répartis ne correspondent pas aux montants de prime de partage de la valeur et d'abondement dans l'onglet 'Investissement PEE'",IF(D477&lt;&gt;'Investissement PEE'!AB480,"Le montant réparti en prime de partage de la valeur ne correspond pas au montant total de PPV indiqué dans l'onglet 'Investissement PEE'",IF(H477&lt;&gt;'Investissement PEE'!AC480,"Le montant réparti ne correspond pas au montant total d'abondement indiqué dans l'onglet 'PEE'","")))</f>
        <v/>
      </c>
      <c r="N477" s="82" t="str">
        <f>IF(AND(E477&lt;&gt;'Investissement PER'!AB480,Synthèse!I477&lt;&gt;'Investissement PER'!AC480),"Les montants répartis ne correspondent pas aux montants de prime de partage de la valeur et d'abondement dans l'onglet 'Investissement PER'",IF(E477&lt;&gt;'Investissement PER'!AB480,"Le montant réparti en prime de partage de la valeur ne correspond pas au montant total de PPV indiqué dans l'onglet 'Investissement PER'",IF(I477&lt;&gt;'Investissement PER'!AC480,"Le montant réparti ne correspond pas au montant total d'abondement indiqué dans l'onglet 'Investissement PER’","")))</f>
        <v/>
      </c>
    </row>
    <row r="478" spans="1:14" x14ac:dyDescent="0.25">
      <c r="A478" s="56">
        <f>'Investissement PEE'!D481</f>
        <v>0</v>
      </c>
      <c r="B478" s="29">
        <f>'Investissement PEE'!F481</f>
        <v>0</v>
      </c>
      <c r="C478" s="46">
        <f>'Investissement PEE'!H481</f>
        <v>0</v>
      </c>
      <c r="D478" s="54">
        <f>SUM('Investissement PEE'!AF481+'Investissement PEE'!AI481+'Investissement PEE'!AL481+'Investissement PEE'!AO481+'Investissement PEE'!AR481+'Investissement PEE'!AU481+'Investissement PEE'!AX481+'Investissement PEE'!BA481+'Investissement PEE'!BD481+'Investissement PEE'!BG481+'Investissement PEE'!BJ481+'Investissement PEE'!BM481)</f>
        <v>0</v>
      </c>
      <c r="E478" s="47">
        <f>SUM('Investissement PER'!AI481+'Investissement PER'!AL481+'Investissement PER'!AO481+'Investissement PER'!AR482+'Investissement PER'!AU481+'Investissement PER'!AX481+'Investissement PER'!BA481+'Investissement PER'!BD481+'Investissement PER'!BG481+'Investissement PER'!BJ481+'Investissement PER'!BM481+'Investissement PER'!BP481+'Investissement PER'!AF481)</f>
        <v>0</v>
      </c>
      <c r="F478" s="169">
        <f t="shared" si="21"/>
        <v>0</v>
      </c>
      <c r="H478" s="45">
        <f>'Investissement PEE'!AG481+'Investissement PEE'!AJ481+'Investissement PEE'!AM481+'Investissement PEE'!AP481+'Investissement PEE'!AS481+'Investissement PEE'!AV481+'Investissement PEE'!AY481+'Investissement PEE'!BB481+'Investissement PEE'!BE481+'Investissement PEE'!BH481+'Investissement PEE'!BK481+'Investissement PEE'!BN481</f>
        <v>0</v>
      </c>
      <c r="I478" s="48">
        <f>'Investissement PER'!BE481+'Investissement PER'!BB481+'Investissement PER'!AY481+'Investissement PER'!AV481+'Investissement PER'!AS482+'Investissement PER'!AP481+'Investissement PER'!AM481+'Investissement PER'!AJ481+'Investissement PER'!BH481+'Investissement PER'!BK481+'Investissement PER'!BN481+'Investissement PER'!BQ481+'Investissement PER'!AG481</f>
        <v>0</v>
      </c>
      <c r="J478" s="170">
        <f t="shared" si="22"/>
        <v>0</v>
      </c>
      <c r="L478" s="168">
        <f t="shared" si="23"/>
        <v>0</v>
      </c>
      <c r="M478" s="55" t="str">
        <f>IF(AND(D478&lt;&gt;'Investissement PEE'!AB481,Synthèse!H478&lt;&gt;'Investissement PEE'!AC481),"Les montants répartis ne correspondent pas aux montants de prime de partage de la valeur et d'abondement dans l'onglet 'Investissement PEE'",IF(D478&lt;&gt;'Investissement PEE'!AB481,"Le montant réparti en prime de partage de la valeur ne correspond pas au montant total de PPV indiqué dans l'onglet 'Investissement PEE'",IF(H478&lt;&gt;'Investissement PEE'!AC481,"Le montant réparti ne correspond pas au montant total d'abondement indiqué dans l'onglet 'PEE'","")))</f>
        <v/>
      </c>
      <c r="N478" s="82" t="str">
        <f>IF(AND(E478&lt;&gt;'Investissement PER'!AB481,Synthèse!I478&lt;&gt;'Investissement PER'!AC481),"Les montants répartis ne correspondent pas aux montants de prime de partage de la valeur et d'abondement dans l'onglet 'Investissement PER'",IF(E478&lt;&gt;'Investissement PER'!AB481,"Le montant réparti en prime de partage de la valeur ne correspond pas au montant total de PPV indiqué dans l'onglet 'Investissement PER'",IF(I478&lt;&gt;'Investissement PER'!AC481,"Le montant réparti ne correspond pas au montant total d'abondement indiqué dans l'onglet 'Investissement PER’","")))</f>
        <v/>
      </c>
    </row>
    <row r="479" spans="1:14" x14ac:dyDescent="0.25">
      <c r="A479" s="56">
        <f>'Investissement PEE'!D482</f>
        <v>0</v>
      </c>
      <c r="B479" s="29">
        <f>'Investissement PEE'!F482</f>
        <v>0</v>
      </c>
      <c r="C479" s="46">
        <f>'Investissement PEE'!H482</f>
        <v>0</v>
      </c>
      <c r="D479" s="54">
        <f>SUM('Investissement PEE'!AF482+'Investissement PEE'!AI482+'Investissement PEE'!AL482+'Investissement PEE'!AO482+'Investissement PEE'!AR482+'Investissement PEE'!AU482+'Investissement PEE'!AX482+'Investissement PEE'!BA482+'Investissement PEE'!BD482+'Investissement PEE'!BG482+'Investissement PEE'!BJ482+'Investissement PEE'!BM482)</f>
        <v>0</v>
      </c>
      <c r="E479" s="47">
        <f>SUM('Investissement PER'!AI482+'Investissement PER'!AL482+'Investissement PER'!AO482+'Investissement PER'!AR483+'Investissement PER'!AU482+'Investissement PER'!AX482+'Investissement PER'!BA482+'Investissement PER'!BD482+'Investissement PER'!BG482+'Investissement PER'!BJ482+'Investissement PER'!BM482+'Investissement PER'!BP482+'Investissement PER'!AF482)</f>
        <v>0</v>
      </c>
      <c r="F479" s="169">
        <f t="shared" si="21"/>
        <v>0</v>
      </c>
      <c r="H479" s="45">
        <f>'Investissement PEE'!AG482+'Investissement PEE'!AJ482+'Investissement PEE'!AM482+'Investissement PEE'!AP482+'Investissement PEE'!AS482+'Investissement PEE'!AV482+'Investissement PEE'!AY482+'Investissement PEE'!BB482+'Investissement PEE'!BE482+'Investissement PEE'!BH482+'Investissement PEE'!BK482+'Investissement PEE'!BN482</f>
        <v>0</v>
      </c>
      <c r="I479" s="48">
        <f>'Investissement PER'!BE482+'Investissement PER'!BB482+'Investissement PER'!AY482+'Investissement PER'!AV482+'Investissement PER'!AS483+'Investissement PER'!AP482+'Investissement PER'!AM482+'Investissement PER'!AJ482+'Investissement PER'!BH482+'Investissement PER'!BK482+'Investissement PER'!BN482+'Investissement PER'!BQ482+'Investissement PER'!AG482</f>
        <v>0</v>
      </c>
      <c r="J479" s="170">
        <f t="shared" si="22"/>
        <v>0</v>
      </c>
      <c r="L479" s="168">
        <f t="shared" si="23"/>
        <v>0</v>
      </c>
      <c r="M479" s="55" t="str">
        <f>IF(AND(D479&lt;&gt;'Investissement PEE'!AB482,Synthèse!H479&lt;&gt;'Investissement PEE'!AC482),"Les montants répartis ne correspondent pas aux montants de prime de partage de la valeur et d'abondement dans l'onglet 'Investissement PEE'",IF(D479&lt;&gt;'Investissement PEE'!AB482,"Le montant réparti en prime de partage de la valeur ne correspond pas au montant total de PPV indiqué dans l'onglet 'Investissement PEE'",IF(H479&lt;&gt;'Investissement PEE'!AC482,"Le montant réparti ne correspond pas au montant total d'abondement indiqué dans l'onglet 'PEE'","")))</f>
        <v/>
      </c>
      <c r="N479" s="82" t="str">
        <f>IF(AND(E479&lt;&gt;'Investissement PER'!AB482,Synthèse!I479&lt;&gt;'Investissement PER'!AC482),"Les montants répartis ne correspondent pas aux montants de prime de partage de la valeur et d'abondement dans l'onglet 'Investissement PER'",IF(E479&lt;&gt;'Investissement PER'!AB482,"Le montant réparti en prime de partage de la valeur ne correspond pas au montant total de PPV indiqué dans l'onglet 'Investissement PER'",IF(I479&lt;&gt;'Investissement PER'!AC482,"Le montant réparti ne correspond pas au montant total d'abondement indiqué dans l'onglet 'Investissement PER’","")))</f>
        <v/>
      </c>
    </row>
    <row r="480" spans="1:14" x14ac:dyDescent="0.25">
      <c r="A480" s="56">
        <f>'Investissement PEE'!D483</f>
        <v>0</v>
      </c>
      <c r="B480" s="29">
        <f>'Investissement PEE'!F483</f>
        <v>0</v>
      </c>
      <c r="C480" s="46">
        <f>'Investissement PEE'!H483</f>
        <v>0</v>
      </c>
      <c r="D480" s="54">
        <f>SUM('Investissement PEE'!AF483+'Investissement PEE'!AI483+'Investissement PEE'!AL483+'Investissement PEE'!AO483+'Investissement PEE'!AR483+'Investissement PEE'!AU483+'Investissement PEE'!AX483+'Investissement PEE'!BA483+'Investissement PEE'!BD483+'Investissement PEE'!BG483+'Investissement PEE'!BJ483+'Investissement PEE'!BM483)</f>
        <v>0</v>
      </c>
      <c r="E480" s="47">
        <f>SUM('Investissement PER'!AI483+'Investissement PER'!AL483+'Investissement PER'!AO483+'Investissement PER'!AR484+'Investissement PER'!AU483+'Investissement PER'!AX483+'Investissement PER'!BA483+'Investissement PER'!BD483+'Investissement PER'!BG483+'Investissement PER'!BJ483+'Investissement PER'!BM483+'Investissement PER'!BP483+'Investissement PER'!AF483)</f>
        <v>0</v>
      </c>
      <c r="F480" s="169">
        <f t="shared" si="21"/>
        <v>0</v>
      </c>
      <c r="H480" s="45">
        <f>'Investissement PEE'!AG483+'Investissement PEE'!AJ483+'Investissement PEE'!AM483+'Investissement PEE'!AP483+'Investissement PEE'!AS483+'Investissement PEE'!AV483+'Investissement PEE'!AY483+'Investissement PEE'!BB483+'Investissement PEE'!BE483+'Investissement PEE'!BH483+'Investissement PEE'!BK483+'Investissement PEE'!BN483</f>
        <v>0</v>
      </c>
      <c r="I480" s="48">
        <f>'Investissement PER'!BE483+'Investissement PER'!BB483+'Investissement PER'!AY483+'Investissement PER'!AV483+'Investissement PER'!AS484+'Investissement PER'!AP483+'Investissement PER'!AM483+'Investissement PER'!AJ483+'Investissement PER'!BH483+'Investissement PER'!BK483+'Investissement PER'!BN483+'Investissement PER'!BQ483+'Investissement PER'!AG483</f>
        <v>0</v>
      </c>
      <c r="J480" s="170">
        <f t="shared" si="22"/>
        <v>0</v>
      </c>
      <c r="L480" s="168">
        <f t="shared" si="23"/>
        <v>0</v>
      </c>
      <c r="M480" s="55" t="str">
        <f>IF(AND(D480&lt;&gt;'Investissement PEE'!AB483,Synthèse!H480&lt;&gt;'Investissement PEE'!AC483),"Les montants répartis ne correspondent pas aux montants de prime de partage de la valeur et d'abondement dans l'onglet 'Investissement PEE'",IF(D480&lt;&gt;'Investissement PEE'!AB483,"Le montant réparti en prime de partage de la valeur ne correspond pas au montant total de PPV indiqué dans l'onglet 'Investissement PEE'",IF(H480&lt;&gt;'Investissement PEE'!AC483,"Le montant réparti ne correspond pas au montant total d'abondement indiqué dans l'onglet 'PEE'","")))</f>
        <v/>
      </c>
      <c r="N480" s="82" t="str">
        <f>IF(AND(E480&lt;&gt;'Investissement PER'!AB483,Synthèse!I480&lt;&gt;'Investissement PER'!AC483),"Les montants répartis ne correspondent pas aux montants de prime de partage de la valeur et d'abondement dans l'onglet 'Investissement PER'",IF(E480&lt;&gt;'Investissement PER'!AB483,"Le montant réparti en prime de partage de la valeur ne correspond pas au montant total de PPV indiqué dans l'onglet 'Investissement PER'",IF(I480&lt;&gt;'Investissement PER'!AC483,"Le montant réparti ne correspond pas au montant total d'abondement indiqué dans l'onglet 'Investissement PER’","")))</f>
        <v/>
      </c>
    </row>
    <row r="481" spans="1:14" x14ac:dyDescent="0.25">
      <c r="A481" s="56">
        <f>'Investissement PEE'!D484</f>
        <v>0</v>
      </c>
      <c r="B481" s="29">
        <f>'Investissement PEE'!F484</f>
        <v>0</v>
      </c>
      <c r="C481" s="46">
        <f>'Investissement PEE'!H484</f>
        <v>0</v>
      </c>
      <c r="D481" s="54">
        <f>SUM('Investissement PEE'!AF484+'Investissement PEE'!AI484+'Investissement PEE'!AL484+'Investissement PEE'!AO484+'Investissement PEE'!AR484+'Investissement PEE'!AU484+'Investissement PEE'!AX484+'Investissement PEE'!BA484+'Investissement PEE'!BD484+'Investissement PEE'!BG484+'Investissement PEE'!BJ484+'Investissement PEE'!BM484)</f>
        <v>0</v>
      </c>
      <c r="E481" s="47">
        <f>SUM('Investissement PER'!AI484+'Investissement PER'!AL484+'Investissement PER'!AO484+'Investissement PER'!AR485+'Investissement PER'!AU484+'Investissement PER'!AX484+'Investissement PER'!BA484+'Investissement PER'!BD484+'Investissement PER'!BG484+'Investissement PER'!BJ484+'Investissement PER'!BM484+'Investissement PER'!BP484+'Investissement PER'!AF484)</f>
        <v>0</v>
      </c>
      <c r="F481" s="169">
        <f t="shared" si="21"/>
        <v>0</v>
      </c>
      <c r="H481" s="45">
        <f>'Investissement PEE'!AG484+'Investissement PEE'!AJ484+'Investissement PEE'!AM484+'Investissement PEE'!AP484+'Investissement PEE'!AS484+'Investissement PEE'!AV484+'Investissement PEE'!AY484+'Investissement PEE'!BB484+'Investissement PEE'!BE484+'Investissement PEE'!BH484+'Investissement PEE'!BK484+'Investissement PEE'!BN484</f>
        <v>0</v>
      </c>
      <c r="I481" s="48">
        <f>'Investissement PER'!BE484+'Investissement PER'!BB484+'Investissement PER'!AY484+'Investissement PER'!AV484+'Investissement PER'!AS485+'Investissement PER'!AP484+'Investissement PER'!AM484+'Investissement PER'!AJ484+'Investissement PER'!BH484+'Investissement PER'!BK484+'Investissement PER'!BN484+'Investissement PER'!BQ484+'Investissement PER'!AG484</f>
        <v>0</v>
      </c>
      <c r="J481" s="170">
        <f t="shared" si="22"/>
        <v>0</v>
      </c>
      <c r="L481" s="168">
        <f t="shared" si="23"/>
        <v>0</v>
      </c>
      <c r="M481" s="55" t="str">
        <f>IF(AND(D481&lt;&gt;'Investissement PEE'!AB484,Synthèse!H481&lt;&gt;'Investissement PEE'!AC484),"Les montants répartis ne correspondent pas aux montants de prime de partage de la valeur et d'abondement dans l'onglet 'Investissement PEE'",IF(D481&lt;&gt;'Investissement PEE'!AB484,"Le montant réparti en prime de partage de la valeur ne correspond pas au montant total de PPV indiqué dans l'onglet 'Investissement PEE'",IF(H481&lt;&gt;'Investissement PEE'!AC484,"Le montant réparti ne correspond pas au montant total d'abondement indiqué dans l'onglet 'PEE'","")))</f>
        <v/>
      </c>
      <c r="N481" s="82" t="str">
        <f>IF(AND(E481&lt;&gt;'Investissement PER'!AB484,Synthèse!I481&lt;&gt;'Investissement PER'!AC484),"Les montants répartis ne correspondent pas aux montants de prime de partage de la valeur et d'abondement dans l'onglet 'Investissement PER'",IF(E481&lt;&gt;'Investissement PER'!AB484,"Le montant réparti en prime de partage de la valeur ne correspond pas au montant total de PPV indiqué dans l'onglet 'Investissement PER'",IF(I481&lt;&gt;'Investissement PER'!AC484,"Le montant réparti ne correspond pas au montant total d'abondement indiqué dans l'onglet 'Investissement PER’","")))</f>
        <v/>
      </c>
    </row>
    <row r="482" spans="1:14" x14ac:dyDescent="0.25">
      <c r="A482" s="56">
        <f>'Investissement PEE'!D485</f>
        <v>0</v>
      </c>
      <c r="B482" s="29">
        <f>'Investissement PEE'!F485</f>
        <v>0</v>
      </c>
      <c r="C482" s="46">
        <f>'Investissement PEE'!H485</f>
        <v>0</v>
      </c>
      <c r="D482" s="54">
        <f>SUM('Investissement PEE'!AF485+'Investissement PEE'!AI485+'Investissement PEE'!AL485+'Investissement PEE'!AO485+'Investissement PEE'!AR485+'Investissement PEE'!AU485+'Investissement PEE'!AX485+'Investissement PEE'!BA485+'Investissement PEE'!BD485+'Investissement PEE'!BG485+'Investissement PEE'!BJ485+'Investissement PEE'!BM485)</f>
        <v>0</v>
      </c>
      <c r="E482" s="47">
        <f>SUM('Investissement PER'!AI485+'Investissement PER'!AL485+'Investissement PER'!AO485+'Investissement PER'!AR486+'Investissement PER'!AU485+'Investissement PER'!AX485+'Investissement PER'!BA485+'Investissement PER'!BD485+'Investissement PER'!BG485+'Investissement PER'!BJ485+'Investissement PER'!BM485+'Investissement PER'!BP485+'Investissement PER'!AF485)</f>
        <v>0</v>
      </c>
      <c r="F482" s="169">
        <f t="shared" si="21"/>
        <v>0</v>
      </c>
      <c r="H482" s="45">
        <f>'Investissement PEE'!AG485+'Investissement PEE'!AJ485+'Investissement PEE'!AM485+'Investissement PEE'!AP485+'Investissement PEE'!AS485+'Investissement PEE'!AV485+'Investissement PEE'!AY485+'Investissement PEE'!BB485+'Investissement PEE'!BE485+'Investissement PEE'!BH485+'Investissement PEE'!BK485+'Investissement PEE'!BN485</f>
        <v>0</v>
      </c>
      <c r="I482" s="48">
        <f>'Investissement PER'!BE485+'Investissement PER'!BB485+'Investissement PER'!AY485+'Investissement PER'!AV485+'Investissement PER'!AS486+'Investissement PER'!AP485+'Investissement PER'!AM485+'Investissement PER'!AJ485+'Investissement PER'!BH485+'Investissement PER'!BK485+'Investissement PER'!BN485+'Investissement PER'!BQ485+'Investissement PER'!AG485</f>
        <v>0</v>
      </c>
      <c r="J482" s="170">
        <f t="shared" si="22"/>
        <v>0</v>
      </c>
      <c r="L482" s="168">
        <f t="shared" si="23"/>
        <v>0</v>
      </c>
      <c r="M482" s="55" t="str">
        <f>IF(AND(D482&lt;&gt;'Investissement PEE'!AB485,Synthèse!H482&lt;&gt;'Investissement PEE'!AC485),"Les montants répartis ne correspondent pas aux montants de prime de partage de la valeur et d'abondement dans l'onglet 'Investissement PEE'",IF(D482&lt;&gt;'Investissement PEE'!AB485,"Le montant réparti en prime de partage de la valeur ne correspond pas au montant total de PPV indiqué dans l'onglet 'Investissement PEE'",IF(H482&lt;&gt;'Investissement PEE'!AC485,"Le montant réparti ne correspond pas au montant total d'abondement indiqué dans l'onglet 'PEE'","")))</f>
        <v/>
      </c>
      <c r="N482" s="82" t="str">
        <f>IF(AND(E482&lt;&gt;'Investissement PER'!AB485,Synthèse!I482&lt;&gt;'Investissement PER'!AC485),"Les montants répartis ne correspondent pas aux montants de prime de partage de la valeur et d'abondement dans l'onglet 'Investissement PER'",IF(E482&lt;&gt;'Investissement PER'!AB485,"Le montant réparti en prime de partage de la valeur ne correspond pas au montant total de PPV indiqué dans l'onglet 'Investissement PER'",IF(I482&lt;&gt;'Investissement PER'!AC485,"Le montant réparti ne correspond pas au montant total d'abondement indiqué dans l'onglet 'Investissement PER’","")))</f>
        <v/>
      </c>
    </row>
    <row r="483" spans="1:14" x14ac:dyDescent="0.25">
      <c r="A483" s="56">
        <f>'Investissement PEE'!D486</f>
        <v>0</v>
      </c>
      <c r="B483" s="29">
        <f>'Investissement PEE'!F486</f>
        <v>0</v>
      </c>
      <c r="C483" s="46">
        <f>'Investissement PEE'!H486</f>
        <v>0</v>
      </c>
      <c r="D483" s="54">
        <f>SUM('Investissement PEE'!AF486+'Investissement PEE'!AI486+'Investissement PEE'!AL486+'Investissement PEE'!AO486+'Investissement PEE'!AR486+'Investissement PEE'!AU486+'Investissement PEE'!AX486+'Investissement PEE'!BA486+'Investissement PEE'!BD486+'Investissement PEE'!BG486+'Investissement PEE'!BJ486+'Investissement PEE'!BM486)</f>
        <v>0</v>
      </c>
      <c r="E483" s="47">
        <f>SUM('Investissement PER'!AI486+'Investissement PER'!AL486+'Investissement PER'!AO486+'Investissement PER'!AR487+'Investissement PER'!AU486+'Investissement PER'!AX486+'Investissement PER'!BA486+'Investissement PER'!BD486+'Investissement PER'!BG486+'Investissement PER'!BJ486+'Investissement PER'!BM486+'Investissement PER'!BP486+'Investissement PER'!AF486)</f>
        <v>0</v>
      </c>
      <c r="F483" s="169">
        <f t="shared" si="21"/>
        <v>0</v>
      </c>
      <c r="H483" s="45">
        <f>'Investissement PEE'!AG486+'Investissement PEE'!AJ486+'Investissement PEE'!AM486+'Investissement PEE'!AP486+'Investissement PEE'!AS486+'Investissement PEE'!AV486+'Investissement PEE'!AY486+'Investissement PEE'!BB486+'Investissement PEE'!BE486+'Investissement PEE'!BH486+'Investissement PEE'!BK486+'Investissement PEE'!BN486</f>
        <v>0</v>
      </c>
      <c r="I483" s="48">
        <f>'Investissement PER'!BE486+'Investissement PER'!BB486+'Investissement PER'!AY486+'Investissement PER'!AV486+'Investissement PER'!AS487+'Investissement PER'!AP486+'Investissement PER'!AM486+'Investissement PER'!AJ486+'Investissement PER'!BH486+'Investissement PER'!BK486+'Investissement PER'!BN486+'Investissement PER'!BQ486+'Investissement PER'!AG486</f>
        <v>0</v>
      </c>
      <c r="J483" s="170">
        <f t="shared" si="22"/>
        <v>0</v>
      </c>
      <c r="L483" s="168">
        <f t="shared" si="23"/>
        <v>0</v>
      </c>
      <c r="M483" s="55" t="str">
        <f>IF(AND(D483&lt;&gt;'Investissement PEE'!AB486,Synthèse!H483&lt;&gt;'Investissement PEE'!AC486),"Les montants répartis ne correspondent pas aux montants de prime de partage de la valeur et d'abondement dans l'onglet 'Investissement PEE'",IF(D483&lt;&gt;'Investissement PEE'!AB486,"Le montant réparti en prime de partage de la valeur ne correspond pas au montant total de PPV indiqué dans l'onglet 'Investissement PEE'",IF(H483&lt;&gt;'Investissement PEE'!AC486,"Le montant réparti ne correspond pas au montant total d'abondement indiqué dans l'onglet 'PEE'","")))</f>
        <v/>
      </c>
      <c r="N483" s="82" t="str">
        <f>IF(AND(E483&lt;&gt;'Investissement PER'!AB486,Synthèse!I483&lt;&gt;'Investissement PER'!AC486),"Les montants répartis ne correspondent pas aux montants de prime de partage de la valeur et d'abondement dans l'onglet 'Investissement PER'",IF(E483&lt;&gt;'Investissement PER'!AB486,"Le montant réparti en prime de partage de la valeur ne correspond pas au montant total de PPV indiqué dans l'onglet 'Investissement PER'",IF(I483&lt;&gt;'Investissement PER'!AC486,"Le montant réparti ne correspond pas au montant total d'abondement indiqué dans l'onglet 'Investissement PER’","")))</f>
        <v/>
      </c>
    </row>
    <row r="484" spans="1:14" x14ac:dyDescent="0.25">
      <c r="A484" s="56">
        <f>'Investissement PEE'!D487</f>
        <v>0</v>
      </c>
      <c r="B484" s="29">
        <f>'Investissement PEE'!F487</f>
        <v>0</v>
      </c>
      <c r="C484" s="46">
        <f>'Investissement PEE'!H487</f>
        <v>0</v>
      </c>
      <c r="D484" s="54">
        <f>SUM('Investissement PEE'!AF487+'Investissement PEE'!AI487+'Investissement PEE'!AL487+'Investissement PEE'!AO487+'Investissement PEE'!AR487+'Investissement PEE'!AU487+'Investissement PEE'!AX487+'Investissement PEE'!BA487+'Investissement PEE'!BD487+'Investissement PEE'!BG487+'Investissement PEE'!BJ487+'Investissement PEE'!BM487)</f>
        <v>0</v>
      </c>
      <c r="E484" s="47">
        <f>SUM('Investissement PER'!AI487+'Investissement PER'!AL487+'Investissement PER'!AO487+'Investissement PER'!AR488+'Investissement PER'!AU487+'Investissement PER'!AX487+'Investissement PER'!BA487+'Investissement PER'!BD487+'Investissement PER'!BG487+'Investissement PER'!BJ487+'Investissement PER'!BM487+'Investissement PER'!BP487+'Investissement PER'!AF487)</f>
        <v>0</v>
      </c>
      <c r="F484" s="169">
        <f t="shared" si="21"/>
        <v>0</v>
      </c>
      <c r="H484" s="45">
        <f>'Investissement PEE'!AG487+'Investissement PEE'!AJ487+'Investissement PEE'!AM487+'Investissement PEE'!AP487+'Investissement PEE'!AS487+'Investissement PEE'!AV487+'Investissement PEE'!AY487+'Investissement PEE'!BB487+'Investissement PEE'!BE487+'Investissement PEE'!BH487+'Investissement PEE'!BK487+'Investissement PEE'!BN487</f>
        <v>0</v>
      </c>
      <c r="I484" s="48">
        <f>'Investissement PER'!BE487+'Investissement PER'!BB487+'Investissement PER'!AY487+'Investissement PER'!AV487+'Investissement PER'!AS488+'Investissement PER'!AP487+'Investissement PER'!AM487+'Investissement PER'!AJ487+'Investissement PER'!BH487+'Investissement PER'!BK487+'Investissement PER'!BN487+'Investissement PER'!BQ487+'Investissement PER'!AG487</f>
        <v>0</v>
      </c>
      <c r="J484" s="170">
        <f t="shared" si="22"/>
        <v>0</v>
      </c>
      <c r="L484" s="168">
        <f t="shared" si="23"/>
        <v>0</v>
      </c>
      <c r="M484" s="55" t="str">
        <f>IF(AND(D484&lt;&gt;'Investissement PEE'!AB487,Synthèse!H484&lt;&gt;'Investissement PEE'!AC487),"Les montants répartis ne correspondent pas aux montants de prime de partage de la valeur et d'abondement dans l'onglet 'Investissement PEE'",IF(D484&lt;&gt;'Investissement PEE'!AB487,"Le montant réparti en prime de partage de la valeur ne correspond pas au montant total de PPV indiqué dans l'onglet 'Investissement PEE'",IF(H484&lt;&gt;'Investissement PEE'!AC487,"Le montant réparti ne correspond pas au montant total d'abondement indiqué dans l'onglet 'PEE'","")))</f>
        <v/>
      </c>
      <c r="N484" s="82" t="str">
        <f>IF(AND(E484&lt;&gt;'Investissement PER'!AB487,Synthèse!I484&lt;&gt;'Investissement PER'!AC487),"Les montants répartis ne correspondent pas aux montants de prime de partage de la valeur et d'abondement dans l'onglet 'Investissement PER'",IF(E484&lt;&gt;'Investissement PER'!AB487,"Le montant réparti en prime de partage de la valeur ne correspond pas au montant total de PPV indiqué dans l'onglet 'Investissement PER'",IF(I484&lt;&gt;'Investissement PER'!AC487,"Le montant réparti ne correspond pas au montant total d'abondement indiqué dans l'onglet 'Investissement PER’","")))</f>
        <v/>
      </c>
    </row>
    <row r="485" spans="1:14" x14ac:dyDescent="0.25">
      <c r="A485" s="56">
        <f>'Investissement PEE'!D488</f>
        <v>0</v>
      </c>
      <c r="B485" s="29">
        <f>'Investissement PEE'!F488</f>
        <v>0</v>
      </c>
      <c r="C485" s="46">
        <f>'Investissement PEE'!H488</f>
        <v>0</v>
      </c>
      <c r="D485" s="54">
        <f>SUM('Investissement PEE'!AF488+'Investissement PEE'!AI488+'Investissement PEE'!AL488+'Investissement PEE'!AO488+'Investissement PEE'!AR488+'Investissement PEE'!AU488+'Investissement PEE'!AX488+'Investissement PEE'!BA488+'Investissement PEE'!BD488+'Investissement PEE'!BG488+'Investissement PEE'!BJ488+'Investissement PEE'!BM488)</f>
        <v>0</v>
      </c>
      <c r="E485" s="47">
        <f>SUM('Investissement PER'!AI488+'Investissement PER'!AL488+'Investissement PER'!AO488+'Investissement PER'!AR489+'Investissement PER'!AU488+'Investissement PER'!AX488+'Investissement PER'!BA488+'Investissement PER'!BD488+'Investissement PER'!BG488+'Investissement PER'!BJ488+'Investissement PER'!BM488+'Investissement PER'!BP488+'Investissement PER'!AF488)</f>
        <v>0</v>
      </c>
      <c r="F485" s="169">
        <f t="shared" si="21"/>
        <v>0</v>
      </c>
      <c r="H485" s="45">
        <f>'Investissement PEE'!AG488+'Investissement PEE'!AJ488+'Investissement PEE'!AM488+'Investissement PEE'!AP488+'Investissement PEE'!AS488+'Investissement PEE'!AV488+'Investissement PEE'!AY488+'Investissement PEE'!BB488+'Investissement PEE'!BE488+'Investissement PEE'!BH488+'Investissement PEE'!BK488+'Investissement PEE'!BN488</f>
        <v>0</v>
      </c>
      <c r="I485" s="48">
        <f>'Investissement PER'!BE488+'Investissement PER'!BB488+'Investissement PER'!AY488+'Investissement PER'!AV488+'Investissement PER'!AS489+'Investissement PER'!AP488+'Investissement PER'!AM488+'Investissement PER'!AJ488+'Investissement PER'!BH488+'Investissement PER'!BK488+'Investissement PER'!BN488+'Investissement PER'!BQ488+'Investissement PER'!AG488</f>
        <v>0</v>
      </c>
      <c r="J485" s="170">
        <f t="shared" si="22"/>
        <v>0</v>
      </c>
      <c r="L485" s="168">
        <f t="shared" si="23"/>
        <v>0</v>
      </c>
      <c r="M485" s="55" t="str">
        <f>IF(AND(D485&lt;&gt;'Investissement PEE'!AB488,Synthèse!H485&lt;&gt;'Investissement PEE'!AC488),"Les montants répartis ne correspondent pas aux montants de prime de partage de la valeur et d'abondement dans l'onglet 'Investissement PEE'",IF(D485&lt;&gt;'Investissement PEE'!AB488,"Le montant réparti en prime de partage de la valeur ne correspond pas au montant total de PPV indiqué dans l'onglet 'Investissement PEE'",IF(H485&lt;&gt;'Investissement PEE'!AC488,"Le montant réparti ne correspond pas au montant total d'abondement indiqué dans l'onglet 'PEE'","")))</f>
        <v/>
      </c>
      <c r="N485" s="82" t="str">
        <f>IF(AND(E485&lt;&gt;'Investissement PER'!AB488,Synthèse!I485&lt;&gt;'Investissement PER'!AC488),"Les montants répartis ne correspondent pas aux montants de prime de partage de la valeur et d'abondement dans l'onglet 'Investissement PER'",IF(E485&lt;&gt;'Investissement PER'!AB488,"Le montant réparti en prime de partage de la valeur ne correspond pas au montant total de PPV indiqué dans l'onglet 'Investissement PER'",IF(I485&lt;&gt;'Investissement PER'!AC488,"Le montant réparti ne correspond pas au montant total d'abondement indiqué dans l'onglet 'Investissement PER’","")))</f>
        <v/>
      </c>
    </row>
    <row r="486" spans="1:14" x14ac:dyDescent="0.25">
      <c r="A486" s="56">
        <f>'Investissement PEE'!D489</f>
        <v>0</v>
      </c>
      <c r="B486" s="29">
        <f>'Investissement PEE'!F489</f>
        <v>0</v>
      </c>
      <c r="C486" s="46">
        <f>'Investissement PEE'!H489</f>
        <v>0</v>
      </c>
      <c r="D486" s="54">
        <f>SUM('Investissement PEE'!AF489+'Investissement PEE'!AI489+'Investissement PEE'!AL489+'Investissement PEE'!AO489+'Investissement PEE'!AR489+'Investissement PEE'!AU489+'Investissement PEE'!AX489+'Investissement PEE'!BA489+'Investissement PEE'!BD489+'Investissement PEE'!BG489+'Investissement PEE'!BJ489+'Investissement PEE'!BM489)</f>
        <v>0</v>
      </c>
      <c r="E486" s="47">
        <f>SUM('Investissement PER'!AI489+'Investissement PER'!AL489+'Investissement PER'!AO489+'Investissement PER'!AR490+'Investissement PER'!AU489+'Investissement PER'!AX489+'Investissement PER'!BA489+'Investissement PER'!BD489+'Investissement PER'!BG489+'Investissement PER'!BJ489+'Investissement PER'!BM489+'Investissement PER'!BP489+'Investissement PER'!AF489)</f>
        <v>0</v>
      </c>
      <c r="F486" s="169">
        <f t="shared" ref="F486:F501" si="24">D486+E486</f>
        <v>0</v>
      </c>
      <c r="H486" s="45">
        <f>'Investissement PEE'!AG489+'Investissement PEE'!AJ489+'Investissement PEE'!AM489+'Investissement PEE'!AP489+'Investissement PEE'!AS489+'Investissement PEE'!AV489+'Investissement PEE'!AY489+'Investissement PEE'!BB489+'Investissement PEE'!BE489+'Investissement PEE'!BH489+'Investissement PEE'!BK489+'Investissement PEE'!BN489</f>
        <v>0</v>
      </c>
      <c r="I486" s="48">
        <f>'Investissement PER'!BE489+'Investissement PER'!BB489+'Investissement PER'!AY489+'Investissement PER'!AV489+'Investissement PER'!AS490+'Investissement PER'!AP489+'Investissement PER'!AM489+'Investissement PER'!AJ489+'Investissement PER'!BH489+'Investissement PER'!BK489+'Investissement PER'!BN489+'Investissement PER'!BQ489+'Investissement PER'!AG489</f>
        <v>0</v>
      </c>
      <c r="J486" s="170">
        <f t="shared" ref="J486:J501" si="25">H486+I486</f>
        <v>0</v>
      </c>
      <c r="L486" s="168">
        <f t="shared" ref="L486:L501" si="26">F486+J486</f>
        <v>0</v>
      </c>
      <c r="M486" s="55" t="str">
        <f>IF(AND(D486&lt;&gt;'Investissement PEE'!AB489,Synthèse!H486&lt;&gt;'Investissement PEE'!AC489),"Les montants répartis ne correspondent pas aux montants de prime de partage de la valeur et d'abondement dans l'onglet 'Investissement PEE'",IF(D486&lt;&gt;'Investissement PEE'!AB489,"Le montant réparti en prime de partage de la valeur ne correspond pas au montant total de PPV indiqué dans l'onglet 'Investissement PEE'",IF(H486&lt;&gt;'Investissement PEE'!AC489,"Le montant réparti ne correspond pas au montant total d'abondement indiqué dans l'onglet 'PEE'","")))</f>
        <v/>
      </c>
      <c r="N486" s="82" t="str">
        <f>IF(AND(E486&lt;&gt;'Investissement PER'!AB489,Synthèse!I486&lt;&gt;'Investissement PER'!AC489),"Les montants répartis ne correspondent pas aux montants de prime de partage de la valeur et d'abondement dans l'onglet 'Investissement PER'",IF(E486&lt;&gt;'Investissement PER'!AB489,"Le montant réparti en prime de partage de la valeur ne correspond pas au montant total de PPV indiqué dans l'onglet 'Investissement PER'",IF(I486&lt;&gt;'Investissement PER'!AC489,"Le montant réparti ne correspond pas au montant total d'abondement indiqué dans l'onglet 'Investissement PER’","")))</f>
        <v/>
      </c>
    </row>
    <row r="487" spans="1:14" x14ac:dyDescent="0.25">
      <c r="A487" s="56">
        <f>'Investissement PEE'!D490</f>
        <v>0</v>
      </c>
      <c r="B487" s="29">
        <f>'Investissement PEE'!F490</f>
        <v>0</v>
      </c>
      <c r="C487" s="46">
        <f>'Investissement PEE'!H490</f>
        <v>0</v>
      </c>
      <c r="D487" s="54">
        <f>SUM('Investissement PEE'!AF490+'Investissement PEE'!AI490+'Investissement PEE'!AL490+'Investissement PEE'!AO490+'Investissement PEE'!AR490+'Investissement PEE'!AU490+'Investissement PEE'!AX490+'Investissement PEE'!BA490+'Investissement PEE'!BD490+'Investissement PEE'!BG490+'Investissement PEE'!BJ490+'Investissement PEE'!BM490)</f>
        <v>0</v>
      </c>
      <c r="E487" s="47">
        <f>SUM('Investissement PER'!AI490+'Investissement PER'!AL490+'Investissement PER'!AO490+'Investissement PER'!AR491+'Investissement PER'!AU490+'Investissement PER'!AX490+'Investissement PER'!BA490+'Investissement PER'!BD490+'Investissement PER'!BG490+'Investissement PER'!BJ490+'Investissement PER'!BM490+'Investissement PER'!BP490+'Investissement PER'!AF490)</f>
        <v>0</v>
      </c>
      <c r="F487" s="169">
        <f t="shared" si="24"/>
        <v>0</v>
      </c>
      <c r="H487" s="45">
        <f>'Investissement PEE'!AG490+'Investissement PEE'!AJ490+'Investissement PEE'!AM490+'Investissement PEE'!AP490+'Investissement PEE'!AS490+'Investissement PEE'!AV490+'Investissement PEE'!AY490+'Investissement PEE'!BB490+'Investissement PEE'!BE490+'Investissement PEE'!BH490+'Investissement PEE'!BK490+'Investissement PEE'!BN490</f>
        <v>0</v>
      </c>
      <c r="I487" s="48">
        <f>'Investissement PER'!BE490+'Investissement PER'!BB490+'Investissement PER'!AY490+'Investissement PER'!AV490+'Investissement PER'!AS491+'Investissement PER'!AP490+'Investissement PER'!AM490+'Investissement PER'!AJ490+'Investissement PER'!BH490+'Investissement PER'!BK490+'Investissement PER'!BN490+'Investissement PER'!BQ490+'Investissement PER'!AG490</f>
        <v>0</v>
      </c>
      <c r="J487" s="170">
        <f t="shared" si="25"/>
        <v>0</v>
      </c>
      <c r="L487" s="168">
        <f t="shared" si="26"/>
        <v>0</v>
      </c>
      <c r="M487" s="55" t="str">
        <f>IF(AND(D487&lt;&gt;'Investissement PEE'!AB490,Synthèse!H487&lt;&gt;'Investissement PEE'!AC490),"Les montants répartis ne correspondent pas aux montants de prime de partage de la valeur et d'abondement dans l'onglet 'Investissement PEE'",IF(D487&lt;&gt;'Investissement PEE'!AB490,"Le montant réparti en prime de partage de la valeur ne correspond pas au montant total de PPV indiqué dans l'onglet 'Investissement PEE'",IF(H487&lt;&gt;'Investissement PEE'!AC490,"Le montant réparti ne correspond pas au montant total d'abondement indiqué dans l'onglet 'PEE'","")))</f>
        <v/>
      </c>
      <c r="N487" s="82" t="str">
        <f>IF(AND(E487&lt;&gt;'Investissement PER'!AB490,Synthèse!I487&lt;&gt;'Investissement PER'!AC490),"Les montants répartis ne correspondent pas aux montants de prime de partage de la valeur et d'abondement dans l'onglet 'Investissement PER'",IF(E487&lt;&gt;'Investissement PER'!AB490,"Le montant réparti en prime de partage de la valeur ne correspond pas au montant total de PPV indiqué dans l'onglet 'Investissement PER'",IF(I487&lt;&gt;'Investissement PER'!AC490,"Le montant réparti ne correspond pas au montant total d'abondement indiqué dans l'onglet 'Investissement PER’","")))</f>
        <v/>
      </c>
    </row>
    <row r="488" spans="1:14" x14ac:dyDescent="0.25">
      <c r="A488" s="56">
        <f>'Investissement PEE'!D491</f>
        <v>0</v>
      </c>
      <c r="B488" s="29">
        <f>'Investissement PEE'!F491</f>
        <v>0</v>
      </c>
      <c r="C488" s="46">
        <f>'Investissement PEE'!H491</f>
        <v>0</v>
      </c>
      <c r="D488" s="54">
        <f>SUM('Investissement PEE'!AF491+'Investissement PEE'!AI491+'Investissement PEE'!AL491+'Investissement PEE'!AO491+'Investissement PEE'!AR491+'Investissement PEE'!AU491+'Investissement PEE'!AX491+'Investissement PEE'!BA491+'Investissement PEE'!BD491+'Investissement PEE'!BG491+'Investissement PEE'!BJ491+'Investissement PEE'!BM491)</f>
        <v>0</v>
      </c>
      <c r="E488" s="47">
        <f>SUM('Investissement PER'!AI491+'Investissement PER'!AL491+'Investissement PER'!AO491+'Investissement PER'!AR492+'Investissement PER'!AU491+'Investissement PER'!AX491+'Investissement PER'!BA491+'Investissement PER'!BD491+'Investissement PER'!BG491+'Investissement PER'!BJ491+'Investissement PER'!BM491+'Investissement PER'!BP491+'Investissement PER'!AF491)</f>
        <v>0</v>
      </c>
      <c r="F488" s="169">
        <f t="shared" si="24"/>
        <v>0</v>
      </c>
      <c r="H488" s="45">
        <f>'Investissement PEE'!AG491+'Investissement PEE'!AJ491+'Investissement PEE'!AM491+'Investissement PEE'!AP491+'Investissement PEE'!AS491+'Investissement PEE'!AV491+'Investissement PEE'!AY491+'Investissement PEE'!BB491+'Investissement PEE'!BE491+'Investissement PEE'!BH491+'Investissement PEE'!BK491+'Investissement PEE'!BN491</f>
        <v>0</v>
      </c>
      <c r="I488" s="48">
        <f>'Investissement PER'!BE491+'Investissement PER'!BB491+'Investissement PER'!AY491+'Investissement PER'!AV491+'Investissement PER'!AS492+'Investissement PER'!AP491+'Investissement PER'!AM491+'Investissement PER'!AJ491+'Investissement PER'!BH491+'Investissement PER'!BK491+'Investissement PER'!BN491+'Investissement PER'!BQ491+'Investissement PER'!AG491</f>
        <v>0</v>
      </c>
      <c r="J488" s="170">
        <f t="shared" si="25"/>
        <v>0</v>
      </c>
      <c r="L488" s="168">
        <f t="shared" si="26"/>
        <v>0</v>
      </c>
      <c r="M488" s="55" t="str">
        <f>IF(AND(D488&lt;&gt;'Investissement PEE'!AB491,Synthèse!H488&lt;&gt;'Investissement PEE'!AC491),"Les montants répartis ne correspondent pas aux montants de prime de partage de la valeur et d'abondement dans l'onglet 'Investissement PEE'",IF(D488&lt;&gt;'Investissement PEE'!AB491,"Le montant réparti en prime de partage de la valeur ne correspond pas au montant total de PPV indiqué dans l'onglet 'Investissement PEE'",IF(H488&lt;&gt;'Investissement PEE'!AC491,"Le montant réparti ne correspond pas au montant total d'abondement indiqué dans l'onglet 'PEE'","")))</f>
        <v/>
      </c>
      <c r="N488" s="82" t="str">
        <f>IF(AND(E488&lt;&gt;'Investissement PER'!AB491,Synthèse!I488&lt;&gt;'Investissement PER'!AC491),"Les montants répartis ne correspondent pas aux montants de prime de partage de la valeur et d'abondement dans l'onglet 'Investissement PER'",IF(E488&lt;&gt;'Investissement PER'!AB491,"Le montant réparti en prime de partage de la valeur ne correspond pas au montant total de PPV indiqué dans l'onglet 'Investissement PER'",IF(I488&lt;&gt;'Investissement PER'!AC491,"Le montant réparti ne correspond pas au montant total d'abondement indiqué dans l'onglet 'Investissement PER’","")))</f>
        <v/>
      </c>
    </row>
    <row r="489" spans="1:14" x14ac:dyDescent="0.25">
      <c r="A489" s="56">
        <f>'Investissement PEE'!D492</f>
        <v>0</v>
      </c>
      <c r="B489" s="29">
        <f>'Investissement PEE'!F492</f>
        <v>0</v>
      </c>
      <c r="C489" s="46">
        <f>'Investissement PEE'!H492</f>
        <v>0</v>
      </c>
      <c r="D489" s="54">
        <f>SUM('Investissement PEE'!AF492+'Investissement PEE'!AI492+'Investissement PEE'!AL492+'Investissement PEE'!AO492+'Investissement PEE'!AR492+'Investissement PEE'!AU492+'Investissement PEE'!AX492+'Investissement PEE'!BA492+'Investissement PEE'!BD492+'Investissement PEE'!BG492+'Investissement PEE'!BJ492+'Investissement PEE'!BM492)</f>
        <v>0</v>
      </c>
      <c r="E489" s="47">
        <f>SUM('Investissement PER'!AI492+'Investissement PER'!AL492+'Investissement PER'!AO492+'Investissement PER'!AR493+'Investissement PER'!AU492+'Investissement PER'!AX492+'Investissement PER'!BA492+'Investissement PER'!BD492+'Investissement PER'!BG492+'Investissement PER'!BJ492+'Investissement PER'!BM492+'Investissement PER'!BP492+'Investissement PER'!AF492)</f>
        <v>0</v>
      </c>
      <c r="F489" s="169">
        <f t="shared" si="24"/>
        <v>0</v>
      </c>
      <c r="H489" s="45">
        <f>'Investissement PEE'!AG492+'Investissement PEE'!AJ492+'Investissement PEE'!AM492+'Investissement PEE'!AP492+'Investissement PEE'!AS492+'Investissement PEE'!AV492+'Investissement PEE'!AY492+'Investissement PEE'!BB492+'Investissement PEE'!BE492+'Investissement PEE'!BH492+'Investissement PEE'!BK492+'Investissement PEE'!BN492</f>
        <v>0</v>
      </c>
      <c r="I489" s="48">
        <f>'Investissement PER'!BE492+'Investissement PER'!BB492+'Investissement PER'!AY492+'Investissement PER'!AV492+'Investissement PER'!AS493+'Investissement PER'!AP492+'Investissement PER'!AM492+'Investissement PER'!AJ492+'Investissement PER'!BH492+'Investissement PER'!BK492+'Investissement PER'!BN492+'Investissement PER'!BQ492+'Investissement PER'!AG492</f>
        <v>0</v>
      </c>
      <c r="J489" s="170">
        <f t="shared" si="25"/>
        <v>0</v>
      </c>
      <c r="L489" s="168">
        <f t="shared" si="26"/>
        <v>0</v>
      </c>
      <c r="M489" s="55" t="str">
        <f>IF(AND(D489&lt;&gt;'Investissement PEE'!AB492,Synthèse!H489&lt;&gt;'Investissement PEE'!AC492),"Les montants répartis ne correspondent pas aux montants de prime de partage de la valeur et d'abondement dans l'onglet 'Investissement PEE'",IF(D489&lt;&gt;'Investissement PEE'!AB492,"Le montant réparti en prime de partage de la valeur ne correspond pas au montant total de PPV indiqué dans l'onglet 'Investissement PEE'",IF(H489&lt;&gt;'Investissement PEE'!AC492,"Le montant réparti ne correspond pas au montant total d'abondement indiqué dans l'onglet 'PEE'","")))</f>
        <v/>
      </c>
      <c r="N489" s="82" t="str">
        <f>IF(AND(E489&lt;&gt;'Investissement PER'!AB492,Synthèse!I489&lt;&gt;'Investissement PER'!AC492),"Les montants répartis ne correspondent pas aux montants de prime de partage de la valeur et d'abondement dans l'onglet 'Investissement PER'",IF(E489&lt;&gt;'Investissement PER'!AB492,"Le montant réparti en prime de partage de la valeur ne correspond pas au montant total de PPV indiqué dans l'onglet 'Investissement PER'",IF(I489&lt;&gt;'Investissement PER'!AC492,"Le montant réparti ne correspond pas au montant total d'abondement indiqué dans l'onglet 'Investissement PER’","")))</f>
        <v/>
      </c>
    </row>
    <row r="490" spans="1:14" x14ac:dyDescent="0.25">
      <c r="A490" s="56">
        <f>'Investissement PEE'!D493</f>
        <v>0</v>
      </c>
      <c r="B490" s="29">
        <f>'Investissement PEE'!F493</f>
        <v>0</v>
      </c>
      <c r="C490" s="46">
        <f>'Investissement PEE'!H493</f>
        <v>0</v>
      </c>
      <c r="D490" s="54">
        <f>SUM('Investissement PEE'!AF493+'Investissement PEE'!AI493+'Investissement PEE'!AL493+'Investissement PEE'!AO493+'Investissement PEE'!AR493+'Investissement PEE'!AU493+'Investissement PEE'!AX493+'Investissement PEE'!BA493+'Investissement PEE'!BD493+'Investissement PEE'!BG493+'Investissement PEE'!BJ493+'Investissement PEE'!BM493)</f>
        <v>0</v>
      </c>
      <c r="E490" s="47">
        <f>SUM('Investissement PER'!AI493+'Investissement PER'!AL493+'Investissement PER'!AO493+'Investissement PER'!AR494+'Investissement PER'!AU493+'Investissement PER'!AX493+'Investissement PER'!BA493+'Investissement PER'!BD493+'Investissement PER'!BG493+'Investissement PER'!BJ493+'Investissement PER'!BM493+'Investissement PER'!BP493+'Investissement PER'!AF493)</f>
        <v>0</v>
      </c>
      <c r="F490" s="169">
        <f t="shared" si="24"/>
        <v>0</v>
      </c>
      <c r="H490" s="45">
        <f>'Investissement PEE'!AG493+'Investissement PEE'!AJ493+'Investissement PEE'!AM493+'Investissement PEE'!AP493+'Investissement PEE'!AS493+'Investissement PEE'!AV493+'Investissement PEE'!AY493+'Investissement PEE'!BB493+'Investissement PEE'!BE493+'Investissement PEE'!BH493+'Investissement PEE'!BK493+'Investissement PEE'!BN493</f>
        <v>0</v>
      </c>
      <c r="I490" s="48">
        <f>'Investissement PER'!BE493+'Investissement PER'!BB493+'Investissement PER'!AY493+'Investissement PER'!AV493+'Investissement PER'!AS494+'Investissement PER'!AP493+'Investissement PER'!AM493+'Investissement PER'!AJ493+'Investissement PER'!BH493+'Investissement PER'!BK493+'Investissement PER'!BN493+'Investissement PER'!BQ493+'Investissement PER'!AG493</f>
        <v>0</v>
      </c>
      <c r="J490" s="170">
        <f t="shared" si="25"/>
        <v>0</v>
      </c>
      <c r="L490" s="168">
        <f t="shared" si="26"/>
        <v>0</v>
      </c>
      <c r="M490" s="55" t="str">
        <f>IF(AND(D490&lt;&gt;'Investissement PEE'!AB493,Synthèse!H490&lt;&gt;'Investissement PEE'!AC493),"Les montants répartis ne correspondent pas aux montants de prime de partage de la valeur et d'abondement dans l'onglet 'Investissement PEE'",IF(D490&lt;&gt;'Investissement PEE'!AB493,"Le montant réparti en prime de partage de la valeur ne correspond pas au montant total de PPV indiqué dans l'onglet 'Investissement PEE'",IF(H490&lt;&gt;'Investissement PEE'!AC493,"Le montant réparti ne correspond pas au montant total d'abondement indiqué dans l'onglet 'PEE'","")))</f>
        <v/>
      </c>
      <c r="N490" s="82" t="str">
        <f>IF(AND(E490&lt;&gt;'Investissement PER'!AB493,Synthèse!I490&lt;&gt;'Investissement PER'!AC493),"Les montants répartis ne correspondent pas aux montants de prime de partage de la valeur et d'abondement dans l'onglet 'Investissement PER'",IF(E490&lt;&gt;'Investissement PER'!AB493,"Le montant réparti en prime de partage de la valeur ne correspond pas au montant total de PPV indiqué dans l'onglet 'Investissement PER'",IF(I490&lt;&gt;'Investissement PER'!AC493,"Le montant réparti ne correspond pas au montant total d'abondement indiqué dans l'onglet 'Investissement PER’","")))</f>
        <v/>
      </c>
    </row>
    <row r="491" spans="1:14" x14ac:dyDescent="0.25">
      <c r="A491" s="56">
        <f>'Investissement PEE'!D494</f>
        <v>0</v>
      </c>
      <c r="B491" s="29">
        <f>'Investissement PEE'!F494</f>
        <v>0</v>
      </c>
      <c r="C491" s="46">
        <f>'Investissement PEE'!H494</f>
        <v>0</v>
      </c>
      <c r="D491" s="54">
        <f>SUM('Investissement PEE'!AF494+'Investissement PEE'!AI494+'Investissement PEE'!AL494+'Investissement PEE'!AO494+'Investissement PEE'!AR494+'Investissement PEE'!AU494+'Investissement PEE'!AX494+'Investissement PEE'!BA494+'Investissement PEE'!BD494+'Investissement PEE'!BG494+'Investissement PEE'!BJ494+'Investissement PEE'!BM494)</f>
        <v>0</v>
      </c>
      <c r="E491" s="47">
        <f>SUM('Investissement PER'!AI494+'Investissement PER'!AL494+'Investissement PER'!AO494+'Investissement PER'!AR495+'Investissement PER'!AU494+'Investissement PER'!AX494+'Investissement PER'!BA494+'Investissement PER'!BD494+'Investissement PER'!BG494+'Investissement PER'!BJ494+'Investissement PER'!BM494+'Investissement PER'!BP494+'Investissement PER'!AF494)</f>
        <v>0</v>
      </c>
      <c r="F491" s="169">
        <f t="shared" si="24"/>
        <v>0</v>
      </c>
      <c r="H491" s="45">
        <f>'Investissement PEE'!AG494+'Investissement PEE'!AJ494+'Investissement PEE'!AM494+'Investissement PEE'!AP494+'Investissement PEE'!AS494+'Investissement PEE'!AV494+'Investissement PEE'!AY494+'Investissement PEE'!BB494+'Investissement PEE'!BE494+'Investissement PEE'!BH494+'Investissement PEE'!BK494+'Investissement PEE'!BN494</f>
        <v>0</v>
      </c>
      <c r="I491" s="48">
        <f>'Investissement PER'!BE494+'Investissement PER'!BB494+'Investissement PER'!AY494+'Investissement PER'!AV494+'Investissement PER'!AS495+'Investissement PER'!AP494+'Investissement PER'!AM494+'Investissement PER'!AJ494+'Investissement PER'!BH494+'Investissement PER'!BK494+'Investissement PER'!BN494+'Investissement PER'!BQ494+'Investissement PER'!AG494</f>
        <v>0</v>
      </c>
      <c r="J491" s="170">
        <f t="shared" si="25"/>
        <v>0</v>
      </c>
      <c r="L491" s="168">
        <f t="shared" si="26"/>
        <v>0</v>
      </c>
      <c r="M491" s="55" t="str">
        <f>IF(AND(D491&lt;&gt;'Investissement PEE'!AB494,Synthèse!H491&lt;&gt;'Investissement PEE'!AC494),"Les montants répartis ne correspondent pas aux montants de prime de partage de la valeur et d'abondement dans l'onglet 'Investissement PEE'",IF(D491&lt;&gt;'Investissement PEE'!AB494,"Le montant réparti en prime de partage de la valeur ne correspond pas au montant total de PPV indiqué dans l'onglet 'Investissement PEE'",IF(H491&lt;&gt;'Investissement PEE'!AC494,"Le montant réparti ne correspond pas au montant total d'abondement indiqué dans l'onglet 'PEE'","")))</f>
        <v/>
      </c>
      <c r="N491" s="82" t="str">
        <f>IF(AND(E491&lt;&gt;'Investissement PER'!AB494,Synthèse!I491&lt;&gt;'Investissement PER'!AC494),"Les montants répartis ne correspondent pas aux montants de prime de partage de la valeur et d'abondement dans l'onglet 'Investissement PER'",IF(E491&lt;&gt;'Investissement PER'!AB494,"Le montant réparti en prime de partage de la valeur ne correspond pas au montant total de PPV indiqué dans l'onglet 'Investissement PER'",IF(I491&lt;&gt;'Investissement PER'!AC494,"Le montant réparti ne correspond pas au montant total d'abondement indiqué dans l'onglet 'Investissement PER’","")))</f>
        <v/>
      </c>
    </row>
    <row r="492" spans="1:14" x14ac:dyDescent="0.25">
      <c r="A492" s="56">
        <f>'Investissement PEE'!D495</f>
        <v>0</v>
      </c>
      <c r="B492" s="29">
        <f>'Investissement PEE'!F495</f>
        <v>0</v>
      </c>
      <c r="C492" s="46">
        <f>'Investissement PEE'!H495</f>
        <v>0</v>
      </c>
      <c r="D492" s="54">
        <f>SUM('Investissement PEE'!AF495+'Investissement PEE'!AI495+'Investissement PEE'!AL495+'Investissement PEE'!AO495+'Investissement PEE'!AR495+'Investissement PEE'!AU495+'Investissement PEE'!AX495+'Investissement PEE'!BA495+'Investissement PEE'!BD495+'Investissement PEE'!BG495+'Investissement PEE'!BJ495+'Investissement PEE'!BM495)</f>
        <v>0</v>
      </c>
      <c r="E492" s="47">
        <f>SUM('Investissement PER'!AI495+'Investissement PER'!AL495+'Investissement PER'!AO495+'Investissement PER'!AR496+'Investissement PER'!AU495+'Investissement PER'!AX495+'Investissement PER'!BA495+'Investissement PER'!BD495+'Investissement PER'!BG495+'Investissement PER'!BJ495+'Investissement PER'!BM495+'Investissement PER'!BP495+'Investissement PER'!AF495)</f>
        <v>0</v>
      </c>
      <c r="F492" s="169">
        <f t="shared" si="24"/>
        <v>0</v>
      </c>
      <c r="H492" s="45">
        <f>'Investissement PEE'!AG495+'Investissement PEE'!AJ495+'Investissement PEE'!AM495+'Investissement PEE'!AP495+'Investissement PEE'!AS495+'Investissement PEE'!AV495+'Investissement PEE'!AY495+'Investissement PEE'!BB495+'Investissement PEE'!BE495+'Investissement PEE'!BH495+'Investissement PEE'!BK495+'Investissement PEE'!BN495</f>
        <v>0</v>
      </c>
      <c r="I492" s="48">
        <f>'Investissement PER'!BE495+'Investissement PER'!BB495+'Investissement PER'!AY495+'Investissement PER'!AV495+'Investissement PER'!AS496+'Investissement PER'!AP495+'Investissement PER'!AM495+'Investissement PER'!AJ495+'Investissement PER'!BH495+'Investissement PER'!BK495+'Investissement PER'!BN495+'Investissement PER'!BQ495+'Investissement PER'!AG495</f>
        <v>0</v>
      </c>
      <c r="J492" s="170">
        <f t="shared" si="25"/>
        <v>0</v>
      </c>
      <c r="L492" s="168">
        <f t="shared" si="26"/>
        <v>0</v>
      </c>
      <c r="M492" s="55" t="str">
        <f>IF(AND(D492&lt;&gt;'Investissement PEE'!AB495,Synthèse!H492&lt;&gt;'Investissement PEE'!AC495),"Les montants répartis ne correspondent pas aux montants de prime de partage de la valeur et d'abondement dans l'onglet 'Investissement PEE'",IF(D492&lt;&gt;'Investissement PEE'!AB495,"Le montant réparti en prime de partage de la valeur ne correspond pas au montant total de PPV indiqué dans l'onglet 'Investissement PEE'",IF(H492&lt;&gt;'Investissement PEE'!AC495,"Le montant réparti ne correspond pas au montant total d'abondement indiqué dans l'onglet 'PEE'","")))</f>
        <v/>
      </c>
      <c r="N492" s="82" t="str">
        <f>IF(AND(E492&lt;&gt;'Investissement PER'!AB495,Synthèse!I492&lt;&gt;'Investissement PER'!AC495),"Les montants répartis ne correspondent pas aux montants de prime de partage de la valeur et d'abondement dans l'onglet 'Investissement PER'",IF(E492&lt;&gt;'Investissement PER'!AB495,"Le montant réparti en prime de partage de la valeur ne correspond pas au montant total de PPV indiqué dans l'onglet 'Investissement PER'",IF(I492&lt;&gt;'Investissement PER'!AC495,"Le montant réparti ne correspond pas au montant total d'abondement indiqué dans l'onglet 'Investissement PER’","")))</f>
        <v/>
      </c>
    </row>
    <row r="493" spans="1:14" x14ac:dyDescent="0.25">
      <c r="A493" s="56">
        <f>'Investissement PEE'!D496</f>
        <v>0</v>
      </c>
      <c r="B493" s="29">
        <f>'Investissement PEE'!F496</f>
        <v>0</v>
      </c>
      <c r="C493" s="46">
        <f>'Investissement PEE'!H496</f>
        <v>0</v>
      </c>
      <c r="D493" s="54">
        <f>SUM('Investissement PEE'!AF496+'Investissement PEE'!AI496+'Investissement PEE'!AL496+'Investissement PEE'!AO496+'Investissement PEE'!AR496+'Investissement PEE'!AU496+'Investissement PEE'!AX496+'Investissement PEE'!BA496+'Investissement PEE'!BD496+'Investissement PEE'!BG496+'Investissement PEE'!BJ496+'Investissement PEE'!BM496)</f>
        <v>0</v>
      </c>
      <c r="E493" s="47">
        <f>SUM('Investissement PER'!AI496+'Investissement PER'!AL496+'Investissement PER'!AO496+'Investissement PER'!AR497+'Investissement PER'!AU496+'Investissement PER'!AX496+'Investissement PER'!BA496+'Investissement PER'!BD496+'Investissement PER'!BG496+'Investissement PER'!BJ496+'Investissement PER'!BM496+'Investissement PER'!BP496+'Investissement PER'!AF496)</f>
        <v>0</v>
      </c>
      <c r="F493" s="169">
        <f t="shared" si="24"/>
        <v>0</v>
      </c>
      <c r="H493" s="45">
        <f>'Investissement PEE'!AG496+'Investissement PEE'!AJ496+'Investissement PEE'!AM496+'Investissement PEE'!AP496+'Investissement PEE'!AS496+'Investissement PEE'!AV496+'Investissement PEE'!AY496+'Investissement PEE'!BB496+'Investissement PEE'!BE496+'Investissement PEE'!BH496+'Investissement PEE'!BK496+'Investissement PEE'!BN496</f>
        <v>0</v>
      </c>
      <c r="I493" s="48">
        <f>'Investissement PER'!BE496+'Investissement PER'!BB496+'Investissement PER'!AY496+'Investissement PER'!AV496+'Investissement PER'!AS497+'Investissement PER'!AP496+'Investissement PER'!AM496+'Investissement PER'!AJ496+'Investissement PER'!BH496+'Investissement PER'!BK496+'Investissement PER'!BN496+'Investissement PER'!BQ496+'Investissement PER'!AG496</f>
        <v>0</v>
      </c>
      <c r="J493" s="170">
        <f t="shared" si="25"/>
        <v>0</v>
      </c>
      <c r="L493" s="168">
        <f t="shared" si="26"/>
        <v>0</v>
      </c>
      <c r="M493" s="55" t="str">
        <f>IF(AND(D493&lt;&gt;'Investissement PEE'!AB496,Synthèse!H493&lt;&gt;'Investissement PEE'!AC496),"Les montants répartis ne correspondent pas aux montants de prime de partage de la valeur et d'abondement dans l'onglet 'Investissement PEE'",IF(D493&lt;&gt;'Investissement PEE'!AB496,"Le montant réparti en prime de partage de la valeur ne correspond pas au montant total de PPV indiqué dans l'onglet 'Investissement PEE'",IF(H493&lt;&gt;'Investissement PEE'!AC496,"Le montant réparti ne correspond pas au montant total d'abondement indiqué dans l'onglet 'PEE'","")))</f>
        <v/>
      </c>
      <c r="N493" s="82" t="str">
        <f>IF(AND(E493&lt;&gt;'Investissement PER'!AB496,Synthèse!I493&lt;&gt;'Investissement PER'!AC496),"Les montants répartis ne correspondent pas aux montants de prime de partage de la valeur et d'abondement dans l'onglet 'Investissement PER'",IF(E493&lt;&gt;'Investissement PER'!AB496,"Le montant réparti en prime de partage de la valeur ne correspond pas au montant total de PPV indiqué dans l'onglet 'Investissement PER'",IF(I493&lt;&gt;'Investissement PER'!AC496,"Le montant réparti ne correspond pas au montant total d'abondement indiqué dans l'onglet 'Investissement PER’","")))</f>
        <v/>
      </c>
    </row>
    <row r="494" spans="1:14" x14ac:dyDescent="0.25">
      <c r="A494" s="56">
        <f>'Investissement PEE'!D497</f>
        <v>0</v>
      </c>
      <c r="B494" s="29">
        <f>'Investissement PEE'!F497</f>
        <v>0</v>
      </c>
      <c r="C494" s="46">
        <f>'Investissement PEE'!H497</f>
        <v>0</v>
      </c>
      <c r="D494" s="54">
        <f>SUM('Investissement PEE'!AF497+'Investissement PEE'!AI497+'Investissement PEE'!AL497+'Investissement PEE'!AO497+'Investissement PEE'!AR497+'Investissement PEE'!AU497+'Investissement PEE'!AX497+'Investissement PEE'!BA497+'Investissement PEE'!BD497+'Investissement PEE'!BG497+'Investissement PEE'!BJ497+'Investissement PEE'!BM497)</f>
        <v>0</v>
      </c>
      <c r="E494" s="47">
        <f>SUM('Investissement PER'!AI497+'Investissement PER'!AL497+'Investissement PER'!AO497+'Investissement PER'!AR498+'Investissement PER'!AU497+'Investissement PER'!AX497+'Investissement PER'!BA497+'Investissement PER'!BD497+'Investissement PER'!BG497+'Investissement PER'!BJ497+'Investissement PER'!BM497+'Investissement PER'!BP497+'Investissement PER'!AF497)</f>
        <v>0</v>
      </c>
      <c r="F494" s="169">
        <f t="shared" si="24"/>
        <v>0</v>
      </c>
      <c r="H494" s="45">
        <f>'Investissement PEE'!AG497+'Investissement PEE'!AJ497+'Investissement PEE'!AM497+'Investissement PEE'!AP497+'Investissement PEE'!AS497+'Investissement PEE'!AV497+'Investissement PEE'!AY497+'Investissement PEE'!BB497+'Investissement PEE'!BE497+'Investissement PEE'!BH497+'Investissement PEE'!BK497+'Investissement PEE'!BN497</f>
        <v>0</v>
      </c>
      <c r="I494" s="48">
        <f>'Investissement PER'!BE497+'Investissement PER'!BB497+'Investissement PER'!AY497+'Investissement PER'!AV497+'Investissement PER'!AS498+'Investissement PER'!AP497+'Investissement PER'!AM497+'Investissement PER'!AJ497+'Investissement PER'!BH497+'Investissement PER'!BK497+'Investissement PER'!BN497+'Investissement PER'!BQ497+'Investissement PER'!AG497</f>
        <v>0</v>
      </c>
      <c r="J494" s="170">
        <f t="shared" si="25"/>
        <v>0</v>
      </c>
      <c r="L494" s="168">
        <f t="shared" si="26"/>
        <v>0</v>
      </c>
      <c r="M494" s="55" t="str">
        <f>IF(AND(D494&lt;&gt;'Investissement PEE'!AB497,Synthèse!H494&lt;&gt;'Investissement PEE'!AC497),"Les montants répartis ne correspondent pas aux montants de prime de partage de la valeur et d'abondement dans l'onglet 'Investissement PEE'",IF(D494&lt;&gt;'Investissement PEE'!AB497,"Le montant réparti en prime de partage de la valeur ne correspond pas au montant total de PPV indiqué dans l'onglet 'Investissement PEE'",IF(H494&lt;&gt;'Investissement PEE'!AC497,"Le montant réparti ne correspond pas au montant total d'abondement indiqué dans l'onglet 'PEE'","")))</f>
        <v/>
      </c>
      <c r="N494" s="82" t="str">
        <f>IF(AND(E494&lt;&gt;'Investissement PER'!AB497,Synthèse!I494&lt;&gt;'Investissement PER'!AC497),"Les montants répartis ne correspondent pas aux montants de prime de partage de la valeur et d'abondement dans l'onglet 'Investissement PER'",IF(E494&lt;&gt;'Investissement PER'!AB497,"Le montant réparti en prime de partage de la valeur ne correspond pas au montant total de PPV indiqué dans l'onglet 'Investissement PER'",IF(I494&lt;&gt;'Investissement PER'!AC497,"Le montant réparti ne correspond pas au montant total d'abondement indiqué dans l'onglet 'Investissement PER’","")))</f>
        <v/>
      </c>
    </row>
    <row r="495" spans="1:14" x14ac:dyDescent="0.25">
      <c r="A495" s="56">
        <f>'Investissement PEE'!D498</f>
        <v>0</v>
      </c>
      <c r="B495" s="29">
        <f>'Investissement PEE'!F498</f>
        <v>0</v>
      </c>
      <c r="C495" s="46">
        <f>'Investissement PEE'!H498</f>
        <v>0</v>
      </c>
      <c r="D495" s="54">
        <f>SUM('Investissement PEE'!AF498+'Investissement PEE'!AI498+'Investissement PEE'!AL498+'Investissement PEE'!AO498+'Investissement PEE'!AR498+'Investissement PEE'!AU498+'Investissement PEE'!AX498+'Investissement PEE'!BA498+'Investissement PEE'!BD498+'Investissement PEE'!BG498+'Investissement PEE'!BJ498+'Investissement PEE'!BM498)</f>
        <v>0</v>
      </c>
      <c r="E495" s="47">
        <f>SUM('Investissement PER'!AI498+'Investissement PER'!AL498+'Investissement PER'!AO498+'Investissement PER'!AR499+'Investissement PER'!AU498+'Investissement PER'!AX498+'Investissement PER'!BA498+'Investissement PER'!BD498+'Investissement PER'!BG498+'Investissement PER'!BJ498+'Investissement PER'!BM498+'Investissement PER'!BP498+'Investissement PER'!AF498)</f>
        <v>0</v>
      </c>
      <c r="F495" s="169">
        <f t="shared" si="24"/>
        <v>0</v>
      </c>
      <c r="H495" s="45">
        <f>'Investissement PEE'!AG498+'Investissement PEE'!AJ498+'Investissement PEE'!AM498+'Investissement PEE'!AP498+'Investissement PEE'!AS498+'Investissement PEE'!AV498+'Investissement PEE'!AY498+'Investissement PEE'!BB498+'Investissement PEE'!BE498+'Investissement PEE'!BH498+'Investissement PEE'!BK498+'Investissement PEE'!BN498</f>
        <v>0</v>
      </c>
      <c r="I495" s="48">
        <f>'Investissement PER'!BE498+'Investissement PER'!BB498+'Investissement PER'!AY498+'Investissement PER'!AV498+'Investissement PER'!AS499+'Investissement PER'!AP498+'Investissement PER'!AM498+'Investissement PER'!AJ498+'Investissement PER'!BH498+'Investissement PER'!BK498+'Investissement PER'!BN498+'Investissement PER'!BQ498+'Investissement PER'!AG498</f>
        <v>0</v>
      </c>
      <c r="J495" s="170">
        <f t="shared" si="25"/>
        <v>0</v>
      </c>
      <c r="L495" s="168">
        <f t="shared" si="26"/>
        <v>0</v>
      </c>
      <c r="M495" s="55" t="str">
        <f>IF(AND(D495&lt;&gt;'Investissement PEE'!AB498,Synthèse!H495&lt;&gt;'Investissement PEE'!AC498),"Les montants répartis ne correspondent pas aux montants de prime de partage de la valeur et d'abondement dans l'onglet 'Investissement PEE'",IF(D495&lt;&gt;'Investissement PEE'!AB498,"Le montant réparti en prime de partage de la valeur ne correspond pas au montant total de PPV indiqué dans l'onglet 'Investissement PEE'",IF(H495&lt;&gt;'Investissement PEE'!AC498,"Le montant réparti ne correspond pas au montant total d'abondement indiqué dans l'onglet 'PEE'","")))</f>
        <v/>
      </c>
      <c r="N495" s="82" t="str">
        <f>IF(AND(E495&lt;&gt;'Investissement PER'!AB498,Synthèse!I495&lt;&gt;'Investissement PER'!AC498),"Les montants répartis ne correspondent pas aux montants de prime de partage de la valeur et d'abondement dans l'onglet 'Investissement PER'",IF(E495&lt;&gt;'Investissement PER'!AB498,"Le montant réparti en prime de partage de la valeur ne correspond pas au montant total de PPV indiqué dans l'onglet 'Investissement PER'",IF(I495&lt;&gt;'Investissement PER'!AC498,"Le montant réparti ne correspond pas au montant total d'abondement indiqué dans l'onglet 'Investissement PER’","")))</f>
        <v/>
      </c>
    </row>
    <row r="496" spans="1:14" x14ac:dyDescent="0.25">
      <c r="A496" s="56">
        <f>'Investissement PEE'!D499</f>
        <v>0</v>
      </c>
      <c r="B496" s="29">
        <f>'Investissement PEE'!F499</f>
        <v>0</v>
      </c>
      <c r="C496" s="46">
        <f>'Investissement PEE'!H499</f>
        <v>0</v>
      </c>
      <c r="D496" s="54">
        <f>SUM('Investissement PEE'!AF499+'Investissement PEE'!AI499+'Investissement PEE'!AL499+'Investissement PEE'!AO499+'Investissement PEE'!AR499+'Investissement PEE'!AU499+'Investissement PEE'!AX499+'Investissement PEE'!BA499+'Investissement PEE'!BD499+'Investissement PEE'!BG499+'Investissement PEE'!BJ499+'Investissement PEE'!BM499)</f>
        <v>0</v>
      </c>
      <c r="E496" s="47">
        <f>SUM('Investissement PER'!AI499+'Investissement PER'!AL499+'Investissement PER'!AO499+'Investissement PER'!AR500+'Investissement PER'!AU499+'Investissement PER'!AX499+'Investissement PER'!BA499+'Investissement PER'!BD499+'Investissement PER'!BG499+'Investissement PER'!BJ499+'Investissement PER'!BM499+'Investissement PER'!BP499+'Investissement PER'!AF499)</f>
        <v>0</v>
      </c>
      <c r="F496" s="169">
        <f t="shared" si="24"/>
        <v>0</v>
      </c>
      <c r="H496" s="45">
        <f>'Investissement PEE'!AG499+'Investissement PEE'!AJ499+'Investissement PEE'!AM499+'Investissement PEE'!AP499+'Investissement PEE'!AS499+'Investissement PEE'!AV499+'Investissement PEE'!AY499+'Investissement PEE'!BB499+'Investissement PEE'!BE499+'Investissement PEE'!BH499+'Investissement PEE'!BK499+'Investissement PEE'!BN499</f>
        <v>0</v>
      </c>
      <c r="I496" s="48">
        <f>'Investissement PER'!BE499+'Investissement PER'!BB499+'Investissement PER'!AY499+'Investissement PER'!AV499+'Investissement PER'!AS500+'Investissement PER'!AP499+'Investissement PER'!AM499+'Investissement PER'!AJ499+'Investissement PER'!BH499+'Investissement PER'!BK499+'Investissement PER'!BN499+'Investissement PER'!BQ499+'Investissement PER'!AG499</f>
        <v>0</v>
      </c>
      <c r="J496" s="170">
        <f t="shared" si="25"/>
        <v>0</v>
      </c>
      <c r="L496" s="168">
        <f t="shared" si="26"/>
        <v>0</v>
      </c>
      <c r="M496" s="55" t="str">
        <f>IF(AND(D496&lt;&gt;'Investissement PEE'!AB499,Synthèse!H496&lt;&gt;'Investissement PEE'!AC499),"Les montants répartis ne correspondent pas aux montants de prime de partage de la valeur et d'abondement dans l'onglet 'Investissement PEE'",IF(D496&lt;&gt;'Investissement PEE'!AB499,"Le montant réparti en prime de partage de la valeur ne correspond pas au montant total de PPV indiqué dans l'onglet 'Investissement PEE'",IF(H496&lt;&gt;'Investissement PEE'!AC499,"Le montant réparti ne correspond pas au montant total d'abondement indiqué dans l'onglet 'PEE'","")))</f>
        <v/>
      </c>
      <c r="N496" s="82" t="str">
        <f>IF(AND(E496&lt;&gt;'Investissement PER'!AB499,Synthèse!I496&lt;&gt;'Investissement PER'!AC499),"Les montants répartis ne correspondent pas aux montants de prime de partage de la valeur et d'abondement dans l'onglet 'Investissement PER'",IF(E496&lt;&gt;'Investissement PER'!AB499,"Le montant réparti en prime de partage de la valeur ne correspond pas au montant total de PPV indiqué dans l'onglet 'Investissement PER'",IF(I496&lt;&gt;'Investissement PER'!AC499,"Le montant réparti ne correspond pas au montant total d'abondement indiqué dans l'onglet 'Investissement PER’","")))</f>
        <v/>
      </c>
    </row>
    <row r="497" spans="1:14" x14ac:dyDescent="0.25">
      <c r="A497" s="56">
        <f>'Investissement PEE'!D500</f>
        <v>0</v>
      </c>
      <c r="B497" s="29">
        <f>'Investissement PEE'!F500</f>
        <v>0</v>
      </c>
      <c r="C497" s="46">
        <f>'Investissement PEE'!H500</f>
        <v>0</v>
      </c>
      <c r="D497" s="54">
        <f>SUM('Investissement PEE'!AF500+'Investissement PEE'!AI500+'Investissement PEE'!AL500+'Investissement PEE'!AO500+'Investissement PEE'!AR500+'Investissement PEE'!AU500+'Investissement PEE'!AX500+'Investissement PEE'!BA500+'Investissement PEE'!BD500+'Investissement PEE'!BG500+'Investissement PEE'!BJ500+'Investissement PEE'!BM500)</f>
        <v>0</v>
      </c>
      <c r="E497" s="47">
        <f>SUM('Investissement PER'!AI500+'Investissement PER'!AL500+'Investissement PER'!AO500+'Investissement PER'!AR501+'Investissement PER'!AU500+'Investissement PER'!AX500+'Investissement PER'!BA500+'Investissement PER'!BD500+'Investissement PER'!BG500+'Investissement PER'!BJ500+'Investissement PER'!BM500+'Investissement PER'!BP500+'Investissement PER'!AF500)</f>
        <v>0</v>
      </c>
      <c r="F497" s="169">
        <f t="shared" si="24"/>
        <v>0</v>
      </c>
      <c r="H497" s="45">
        <f>'Investissement PEE'!AG500+'Investissement PEE'!AJ500+'Investissement PEE'!AM500+'Investissement PEE'!AP500+'Investissement PEE'!AS500+'Investissement PEE'!AV500+'Investissement PEE'!AY500+'Investissement PEE'!BB500+'Investissement PEE'!BE500+'Investissement PEE'!BH500+'Investissement PEE'!BK500+'Investissement PEE'!BN500</f>
        <v>0</v>
      </c>
      <c r="I497" s="48">
        <f>'Investissement PER'!BE500+'Investissement PER'!BB500+'Investissement PER'!AY500+'Investissement PER'!AV500+'Investissement PER'!AS501+'Investissement PER'!AP500+'Investissement PER'!AM500+'Investissement PER'!AJ500+'Investissement PER'!BH500+'Investissement PER'!BK500+'Investissement PER'!BN500+'Investissement PER'!BQ500+'Investissement PER'!AG500</f>
        <v>0</v>
      </c>
      <c r="J497" s="170">
        <f t="shared" si="25"/>
        <v>0</v>
      </c>
      <c r="L497" s="168">
        <f t="shared" si="26"/>
        <v>0</v>
      </c>
      <c r="M497" s="55" t="str">
        <f>IF(AND(D497&lt;&gt;'Investissement PEE'!AB500,Synthèse!H497&lt;&gt;'Investissement PEE'!AC500),"Les montants répartis ne correspondent pas aux montants de prime de partage de la valeur et d'abondement dans l'onglet 'Investissement PEE'",IF(D497&lt;&gt;'Investissement PEE'!AB500,"Le montant réparti en prime de partage de la valeur ne correspond pas au montant total de PPV indiqué dans l'onglet 'Investissement PEE'",IF(H497&lt;&gt;'Investissement PEE'!AC500,"Le montant réparti ne correspond pas au montant total d'abondement indiqué dans l'onglet 'PEE'","")))</f>
        <v/>
      </c>
      <c r="N497" s="82" t="str">
        <f>IF(AND(E497&lt;&gt;'Investissement PER'!AB500,Synthèse!I497&lt;&gt;'Investissement PER'!AC500),"Les montants répartis ne correspondent pas aux montants de prime de partage de la valeur et d'abondement dans l'onglet 'Investissement PER'",IF(E497&lt;&gt;'Investissement PER'!AB500,"Le montant réparti en prime de partage de la valeur ne correspond pas au montant total de PPV indiqué dans l'onglet 'Investissement PER'",IF(I497&lt;&gt;'Investissement PER'!AC500,"Le montant réparti ne correspond pas au montant total d'abondement indiqué dans l'onglet 'Investissement PER’","")))</f>
        <v/>
      </c>
    </row>
    <row r="498" spans="1:14" x14ac:dyDescent="0.25">
      <c r="A498" s="56">
        <f>'Investissement PEE'!D501</f>
        <v>0</v>
      </c>
      <c r="B498" s="29">
        <f>'Investissement PEE'!F501</f>
        <v>0</v>
      </c>
      <c r="C498" s="46">
        <f>'Investissement PEE'!H501</f>
        <v>0</v>
      </c>
      <c r="D498" s="54">
        <f>SUM('Investissement PEE'!AF501+'Investissement PEE'!AI501+'Investissement PEE'!AL501+'Investissement PEE'!AO501+'Investissement PEE'!AR501+'Investissement PEE'!AU501+'Investissement PEE'!AX501+'Investissement PEE'!BA501+'Investissement PEE'!BD501+'Investissement PEE'!BG501+'Investissement PEE'!BJ501+'Investissement PEE'!BM501)</f>
        <v>0</v>
      </c>
      <c r="E498" s="47">
        <f>SUM('Investissement PER'!AI501+'Investissement PER'!AL501+'Investissement PER'!AO501+'Investissement PER'!AR502+'Investissement PER'!AU501+'Investissement PER'!AX501+'Investissement PER'!BA501+'Investissement PER'!BD501+'Investissement PER'!BG501+'Investissement PER'!BJ501+'Investissement PER'!BM501+'Investissement PER'!BP501+'Investissement PER'!AF501)</f>
        <v>0</v>
      </c>
      <c r="F498" s="169">
        <f t="shared" si="24"/>
        <v>0</v>
      </c>
      <c r="H498" s="45">
        <f>'Investissement PEE'!AG501+'Investissement PEE'!AJ501+'Investissement PEE'!AM501+'Investissement PEE'!AP501+'Investissement PEE'!AS501+'Investissement PEE'!AV501+'Investissement PEE'!AY501+'Investissement PEE'!BB501+'Investissement PEE'!BE501+'Investissement PEE'!BH501+'Investissement PEE'!BK501+'Investissement PEE'!BN501</f>
        <v>0</v>
      </c>
      <c r="I498" s="48">
        <f>'Investissement PER'!BE501+'Investissement PER'!BB501+'Investissement PER'!AY501+'Investissement PER'!AV501+'Investissement PER'!AS502+'Investissement PER'!AP501+'Investissement PER'!AM501+'Investissement PER'!AJ501+'Investissement PER'!BH501+'Investissement PER'!BK501+'Investissement PER'!BN501+'Investissement PER'!BQ501+'Investissement PER'!AG501</f>
        <v>0</v>
      </c>
      <c r="J498" s="170">
        <f t="shared" si="25"/>
        <v>0</v>
      </c>
      <c r="L498" s="168">
        <f t="shared" si="26"/>
        <v>0</v>
      </c>
      <c r="M498" s="55" t="str">
        <f>IF(AND(D498&lt;&gt;'Investissement PEE'!AB501,Synthèse!H498&lt;&gt;'Investissement PEE'!AC501),"Les montants répartis ne correspondent pas aux montants de prime de partage de la valeur et d'abondement dans l'onglet 'Investissement PEE'",IF(D498&lt;&gt;'Investissement PEE'!AB501,"Le montant réparti en prime de partage de la valeur ne correspond pas au montant total de PPV indiqué dans l'onglet 'Investissement PEE'",IF(H498&lt;&gt;'Investissement PEE'!AC501,"Le montant réparti ne correspond pas au montant total d'abondement indiqué dans l'onglet 'PEE'","")))</f>
        <v/>
      </c>
      <c r="N498" s="82" t="str">
        <f>IF(AND(E498&lt;&gt;'Investissement PER'!AB501,Synthèse!I498&lt;&gt;'Investissement PER'!AC501),"Les montants répartis ne correspondent pas aux montants de prime de partage de la valeur et d'abondement dans l'onglet 'Investissement PER'",IF(E498&lt;&gt;'Investissement PER'!AB501,"Le montant réparti en prime de partage de la valeur ne correspond pas au montant total de PPV indiqué dans l'onglet 'Investissement PER'",IF(I498&lt;&gt;'Investissement PER'!AC501,"Le montant réparti ne correspond pas au montant total d'abondement indiqué dans l'onglet 'Investissement PER’","")))</f>
        <v/>
      </c>
    </row>
    <row r="499" spans="1:14" x14ac:dyDescent="0.25">
      <c r="A499" s="56">
        <f>'Investissement PEE'!D502</f>
        <v>0</v>
      </c>
      <c r="B499" s="29">
        <f>'Investissement PEE'!F502</f>
        <v>0</v>
      </c>
      <c r="C499" s="46">
        <f>'Investissement PEE'!H502</f>
        <v>0</v>
      </c>
      <c r="D499" s="54">
        <f>SUM('Investissement PEE'!AF502+'Investissement PEE'!AI502+'Investissement PEE'!AL502+'Investissement PEE'!AO502+'Investissement PEE'!AR502+'Investissement PEE'!AU502+'Investissement PEE'!AX502+'Investissement PEE'!BA502+'Investissement PEE'!BD502+'Investissement PEE'!BG502+'Investissement PEE'!BJ502+'Investissement PEE'!BM502)</f>
        <v>0</v>
      </c>
      <c r="E499" s="47">
        <f>SUM('Investissement PER'!AI502+'Investissement PER'!AL502+'Investissement PER'!AO502+'Investissement PER'!AR503+'Investissement PER'!AU502+'Investissement PER'!AX502+'Investissement PER'!BA502+'Investissement PER'!BD502+'Investissement PER'!BG502+'Investissement PER'!BJ502+'Investissement PER'!BM502+'Investissement PER'!BP502+'Investissement PER'!AF502)</f>
        <v>0</v>
      </c>
      <c r="F499" s="169">
        <f t="shared" si="24"/>
        <v>0</v>
      </c>
      <c r="H499" s="45">
        <f>'Investissement PEE'!AG502+'Investissement PEE'!AJ502+'Investissement PEE'!AM502+'Investissement PEE'!AP502+'Investissement PEE'!AS502+'Investissement PEE'!AV502+'Investissement PEE'!AY502+'Investissement PEE'!BB502+'Investissement PEE'!BE502+'Investissement PEE'!BH502+'Investissement PEE'!BK502+'Investissement PEE'!BN502</f>
        <v>0</v>
      </c>
      <c r="I499" s="48">
        <f>'Investissement PER'!BE502+'Investissement PER'!BB502+'Investissement PER'!AY502+'Investissement PER'!AV502+'Investissement PER'!AS503+'Investissement PER'!AP502+'Investissement PER'!AM502+'Investissement PER'!AJ502+'Investissement PER'!BH502+'Investissement PER'!BK502+'Investissement PER'!BN502+'Investissement PER'!BQ502+'Investissement PER'!AG502</f>
        <v>0</v>
      </c>
      <c r="J499" s="170">
        <f t="shared" si="25"/>
        <v>0</v>
      </c>
      <c r="L499" s="168">
        <f t="shared" si="26"/>
        <v>0</v>
      </c>
      <c r="M499" s="55" t="str">
        <f>IF(AND(D499&lt;&gt;'Investissement PEE'!AB502,Synthèse!H499&lt;&gt;'Investissement PEE'!AC502),"Les montants répartis ne correspondent pas aux montants de prime de partage de la valeur et d'abondement dans l'onglet 'Investissement PEE'",IF(D499&lt;&gt;'Investissement PEE'!AB502,"Le montant réparti en prime de partage de la valeur ne correspond pas au montant total de PPV indiqué dans l'onglet 'Investissement PEE'",IF(H499&lt;&gt;'Investissement PEE'!AC502,"Le montant réparti ne correspond pas au montant total d'abondement indiqué dans l'onglet 'PEE'","")))</f>
        <v/>
      </c>
      <c r="N499" s="82" t="str">
        <f>IF(AND(E499&lt;&gt;'Investissement PER'!AB502,Synthèse!I499&lt;&gt;'Investissement PER'!AC502),"Les montants répartis ne correspondent pas aux montants de prime de partage de la valeur et d'abondement dans l'onglet 'Investissement PER'",IF(E499&lt;&gt;'Investissement PER'!AB502,"Le montant réparti en prime de partage de la valeur ne correspond pas au montant total de PPV indiqué dans l'onglet 'Investissement PER'",IF(I499&lt;&gt;'Investissement PER'!AC502,"Le montant réparti ne correspond pas au montant total d'abondement indiqué dans l'onglet 'Investissement PER’","")))</f>
        <v/>
      </c>
    </row>
    <row r="500" spans="1:14" x14ac:dyDescent="0.25">
      <c r="A500" s="56">
        <f>'Investissement PEE'!D503</f>
        <v>0</v>
      </c>
      <c r="B500" s="29">
        <f>'Investissement PEE'!F503</f>
        <v>0</v>
      </c>
      <c r="C500" s="46">
        <f>'Investissement PEE'!H503</f>
        <v>0</v>
      </c>
      <c r="D500" s="54">
        <f>SUM('Investissement PEE'!AF503+'Investissement PEE'!AI503+'Investissement PEE'!AL503+'Investissement PEE'!AO503+'Investissement PEE'!AR503+'Investissement PEE'!AU503+'Investissement PEE'!AX503+'Investissement PEE'!BA503+'Investissement PEE'!BD503+'Investissement PEE'!BG503+'Investissement PEE'!BJ503+'Investissement PEE'!BM503)</f>
        <v>0</v>
      </c>
      <c r="E500" s="47">
        <f>SUM('Investissement PER'!AI503+'Investissement PER'!AL503+'Investissement PER'!AO503+'Investissement PER'!AR504+'Investissement PER'!AU503+'Investissement PER'!AX503+'Investissement PER'!BA503+'Investissement PER'!BD503+'Investissement PER'!BG503+'Investissement PER'!BJ503+'Investissement PER'!BM503+'Investissement PER'!BP503+'Investissement PER'!AF503)</f>
        <v>0</v>
      </c>
      <c r="F500" s="169">
        <f t="shared" si="24"/>
        <v>0</v>
      </c>
      <c r="H500" s="45">
        <f>'Investissement PEE'!AG503+'Investissement PEE'!AJ503+'Investissement PEE'!AM503+'Investissement PEE'!AP503+'Investissement PEE'!AS503+'Investissement PEE'!AV503+'Investissement PEE'!AY503+'Investissement PEE'!BB503+'Investissement PEE'!BE503+'Investissement PEE'!BH503+'Investissement PEE'!BK503+'Investissement PEE'!BN503</f>
        <v>0</v>
      </c>
      <c r="I500" s="48">
        <f>'Investissement PER'!BE503+'Investissement PER'!BB503+'Investissement PER'!AY503+'Investissement PER'!AV503+'Investissement PER'!AS504+'Investissement PER'!AP503+'Investissement PER'!AM503+'Investissement PER'!AJ503+'Investissement PER'!BH503+'Investissement PER'!BK503+'Investissement PER'!BN503+'Investissement PER'!BQ503+'Investissement PER'!AG503</f>
        <v>0</v>
      </c>
      <c r="J500" s="170">
        <f t="shared" si="25"/>
        <v>0</v>
      </c>
      <c r="L500" s="168">
        <f t="shared" si="26"/>
        <v>0</v>
      </c>
      <c r="M500" s="55" t="str">
        <f>IF(AND(D500&lt;&gt;'Investissement PEE'!AB503,Synthèse!H500&lt;&gt;'Investissement PEE'!AC503),"Les montants répartis ne correspondent pas aux montants de prime de partage de la valeur et d'abondement dans l'onglet 'Investissement PEE'",IF(D500&lt;&gt;'Investissement PEE'!AB503,"Le montant réparti en prime de partage de la valeur ne correspond pas au montant total de PPV indiqué dans l'onglet 'Investissement PEE'",IF(H500&lt;&gt;'Investissement PEE'!AC503,"Le montant réparti ne correspond pas au montant total d'abondement indiqué dans l'onglet 'PEE'","")))</f>
        <v/>
      </c>
      <c r="N500" s="82" t="str">
        <f>IF(AND(E500&lt;&gt;'Investissement PER'!AB503,Synthèse!I500&lt;&gt;'Investissement PER'!AC503),"Les montants répartis ne correspondent pas aux montants de prime de partage de la valeur et d'abondement dans l'onglet 'Investissement PER'",IF(E500&lt;&gt;'Investissement PER'!AB503,"Le montant réparti en prime de partage de la valeur ne correspond pas au montant total de PPV indiqué dans l'onglet 'Investissement PER'",IF(I500&lt;&gt;'Investissement PER'!AC503,"Le montant réparti ne correspond pas au montant total d'abondement indiqué dans l'onglet 'Investissement PER’","")))</f>
        <v/>
      </c>
    </row>
    <row r="501" spans="1:14" x14ac:dyDescent="0.25">
      <c r="A501" s="56">
        <f>'Investissement PEE'!D504</f>
        <v>0</v>
      </c>
      <c r="B501" s="29">
        <f>'Investissement PEE'!F504</f>
        <v>0</v>
      </c>
      <c r="C501" s="46">
        <f>'Investissement PEE'!H504</f>
        <v>0</v>
      </c>
      <c r="D501" s="54">
        <f>SUM('Investissement PEE'!AF504+'Investissement PEE'!AI504+'Investissement PEE'!AL504+'Investissement PEE'!AO504+'Investissement PEE'!AR504+'Investissement PEE'!AU504+'Investissement PEE'!AX504+'Investissement PEE'!BA504+'Investissement PEE'!BD504+'Investissement PEE'!BG504+'Investissement PEE'!BJ504+'Investissement PEE'!BM504)</f>
        <v>0</v>
      </c>
      <c r="E501" s="47">
        <f>SUM('Investissement PER'!AI504+'Investissement PER'!AL504+'Investissement PER'!AO504+'Investissement PER'!AR505+'Investissement PER'!AU504+'Investissement PER'!AX504+'Investissement PER'!BA504+'Investissement PER'!BD504+'Investissement PER'!BG504+'Investissement PER'!BJ504+'Investissement PER'!BM504+'Investissement PER'!BP504+'Investissement PER'!AF504)</f>
        <v>0</v>
      </c>
      <c r="F501" s="169">
        <f t="shared" si="24"/>
        <v>0</v>
      </c>
      <c r="H501" s="45">
        <f>'Investissement PEE'!AG504+'Investissement PEE'!AJ504+'Investissement PEE'!AM504+'Investissement PEE'!AP504+'Investissement PEE'!AS504+'Investissement PEE'!AV504+'Investissement PEE'!AY504+'Investissement PEE'!BB504+'Investissement PEE'!BE504+'Investissement PEE'!BH504+'Investissement PEE'!BK504+'Investissement PEE'!BN504</f>
        <v>0</v>
      </c>
      <c r="I501" s="48">
        <f>'Investissement PER'!BE504+'Investissement PER'!BB504+'Investissement PER'!AY504+'Investissement PER'!AV504+'Investissement PER'!AS505+'Investissement PER'!AP504+'Investissement PER'!AM504+'Investissement PER'!AJ504+'Investissement PER'!BH504+'Investissement PER'!BK504+'Investissement PER'!BN504+'Investissement PER'!BQ504+'Investissement PER'!AG504</f>
        <v>0</v>
      </c>
      <c r="J501" s="170">
        <f t="shared" si="25"/>
        <v>0</v>
      </c>
      <c r="L501" s="168">
        <f t="shared" si="26"/>
        <v>0</v>
      </c>
      <c r="M501" s="55" t="str">
        <f>IF(AND(D501&lt;&gt;'Investissement PEE'!AB504,Synthèse!H501&lt;&gt;'Investissement PEE'!AC504),"Les montants répartis ne correspondent pas aux montants de prime de partage de la valeur et d'abondement dans l'onglet 'Investissement PEE'",IF(D501&lt;&gt;'Investissement PEE'!AB504,"Le montant réparti en prime de partage de la valeur ne correspond pas au montant total de PPV indiqué dans l'onglet 'Investissement PEE'",IF(H501&lt;&gt;'Investissement PEE'!AC504,"Le montant réparti ne correspond pas au montant total d'abondement indiqué dans l'onglet 'PEE'","")))</f>
        <v/>
      </c>
      <c r="N501" s="82" t="str">
        <f>IF(AND(E501&lt;&gt;'Investissement PER'!AB504,Synthèse!I501&lt;&gt;'Investissement PER'!AC504),"Les montants répartis ne correspondent pas aux montants de prime de partage de la valeur et d'abondement dans l'onglet 'Investissement PER'",IF(E501&lt;&gt;'Investissement PER'!AB504,"Le montant réparti en prime de partage de la valeur ne correspond pas au montant total de PPV indiqué dans l'onglet 'Investissement PER'",IF(I501&lt;&gt;'Investissement PER'!AC504,"Le montant réparti ne correspond pas au montant total d'abondement indiqué dans l'onglet 'Investissement PER’","")))</f>
        <v/>
      </c>
    </row>
  </sheetData>
  <sheetProtection algorithmName="SHA-512" hashValue="9GjYhOJ6umItCTo5MjffiXn68N4L5fvs8PsuNKPvqK6KgnjkiMXMUCnvogkIdVnMHNT7FOX/uc4svwcjcrXNVQ==" saltValue="vbJuLq4n/iIbD4FF1o0X0g==" spinCount="100000" sheet="1" objects="1" scenarios="1"/>
  <mergeCells count="8">
    <mergeCell ref="J1:J2"/>
    <mergeCell ref="L1:L2"/>
    <mergeCell ref="A1:A2"/>
    <mergeCell ref="B1:B2"/>
    <mergeCell ref="C1:C2"/>
    <mergeCell ref="D1:E1"/>
    <mergeCell ref="H1:I1"/>
    <mergeCell ref="F1:F2"/>
  </mergeCells>
  <conditionalFormatting sqref="H1:L1048576">
    <cfRule type="expression" dxfId="0" priority="1">
      <formula>#REF!="non"</formula>
    </cfRule>
  </conditionalFormatting>
  <dataValidations count="3">
    <dataValidation type="textLength" operator="lessThan" allowBlank="1" showInputMessage="1" showErrorMessage="1" promptTitle="Nom" prompt="Inférieur à 32 caractères" sqref="B3:B501" xr:uid="{3588CD7E-8FA2-47AB-9BEC-76556A1ABE64}">
      <formula1>32</formula1>
    </dataValidation>
    <dataValidation type="textLength" operator="lessThan" allowBlank="1" showInputMessage="1" showErrorMessage="1" promptTitle="Prénom" prompt="Inférieur à 32 caractères" sqref="C3:C501" xr:uid="{102630E3-63F5-486F-826E-047EE23D7F11}">
      <formula1>32</formula1>
    </dataValidation>
    <dataValidation allowBlank="1" showInputMessage="1" showErrorMessage="1" promptTitle="Montant de la PPV" prompt="Montant de la Prime de partage de la valeur" sqref="D3:F501 H3:I501" xr:uid="{5FF8A9EE-218A-429F-8C40-5511E53C43D1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6BD1E-1804-47C6-A5FC-553A3C9F94C1}">
  <sheetPr codeName="Feuil6"/>
  <dimension ref="A1:B249"/>
  <sheetViews>
    <sheetView workbookViewId="0">
      <selection activeCell="D12" sqref="D12"/>
    </sheetView>
  </sheetViews>
  <sheetFormatPr baseColWidth="10" defaultRowHeight="15" x14ac:dyDescent="0.25"/>
  <cols>
    <col min="1" max="1" width="48.140625" style="172" bestFit="1" customWidth="1"/>
    <col min="2" max="2" width="12.140625" style="172" bestFit="1" customWidth="1"/>
    <col min="3" max="256" width="11.42578125" style="172"/>
    <col min="257" max="257" width="48.140625" style="172" bestFit="1" customWidth="1"/>
    <col min="258" max="258" width="12.140625" style="172" bestFit="1" customWidth="1"/>
    <col min="259" max="512" width="11.42578125" style="172"/>
    <col min="513" max="513" width="48.140625" style="172" bestFit="1" customWidth="1"/>
    <col min="514" max="514" width="12.140625" style="172" bestFit="1" customWidth="1"/>
    <col min="515" max="768" width="11.42578125" style="172"/>
    <col min="769" max="769" width="48.140625" style="172" bestFit="1" customWidth="1"/>
    <col min="770" max="770" width="12.140625" style="172" bestFit="1" customWidth="1"/>
    <col min="771" max="1024" width="11.42578125" style="172"/>
    <col min="1025" max="1025" width="48.140625" style="172" bestFit="1" customWidth="1"/>
    <col min="1026" max="1026" width="12.140625" style="172" bestFit="1" customWidth="1"/>
    <col min="1027" max="1280" width="11.42578125" style="172"/>
    <col min="1281" max="1281" width="48.140625" style="172" bestFit="1" customWidth="1"/>
    <col min="1282" max="1282" width="12.140625" style="172" bestFit="1" customWidth="1"/>
    <col min="1283" max="1536" width="11.42578125" style="172"/>
    <col min="1537" max="1537" width="48.140625" style="172" bestFit="1" customWidth="1"/>
    <col min="1538" max="1538" width="12.140625" style="172" bestFit="1" customWidth="1"/>
    <col min="1539" max="1792" width="11.42578125" style="172"/>
    <col min="1793" max="1793" width="48.140625" style="172" bestFit="1" customWidth="1"/>
    <col min="1794" max="1794" width="12.140625" style="172" bestFit="1" customWidth="1"/>
    <col min="1795" max="2048" width="11.42578125" style="172"/>
    <col min="2049" max="2049" width="48.140625" style="172" bestFit="1" customWidth="1"/>
    <col min="2050" max="2050" width="12.140625" style="172" bestFit="1" customWidth="1"/>
    <col min="2051" max="2304" width="11.42578125" style="172"/>
    <col min="2305" max="2305" width="48.140625" style="172" bestFit="1" customWidth="1"/>
    <col min="2306" max="2306" width="12.140625" style="172" bestFit="1" customWidth="1"/>
    <col min="2307" max="2560" width="11.42578125" style="172"/>
    <col min="2561" max="2561" width="48.140625" style="172" bestFit="1" customWidth="1"/>
    <col min="2562" max="2562" width="12.140625" style="172" bestFit="1" customWidth="1"/>
    <col min="2563" max="2816" width="11.42578125" style="172"/>
    <col min="2817" max="2817" width="48.140625" style="172" bestFit="1" customWidth="1"/>
    <col min="2818" max="2818" width="12.140625" style="172" bestFit="1" customWidth="1"/>
    <col min="2819" max="3072" width="11.42578125" style="172"/>
    <col min="3073" max="3073" width="48.140625" style="172" bestFit="1" customWidth="1"/>
    <col min="3074" max="3074" width="12.140625" style="172" bestFit="1" customWidth="1"/>
    <col min="3075" max="3328" width="11.42578125" style="172"/>
    <col min="3329" max="3329" width="48.140625" style="172" bestFit="1" customWidth="1"/>
    <col min="3330" max="3330" width="12.140625" style="172" bestFit="1" customWidth="1"/>
    <col min="3331" max="3584" width="11.42578125" style="172"/>
    <col min="3585" max="3585" width="48.140625" style="172" bestFit="1" customWidth="1"/>
    <col min="3586" max="3586" width="12.140625" style="172" bestFit="1" customWidth="1"/>
    <col min="3587" max="3840" width="11.42578125" style="172"/>
    <col min="3841" max="3841" width="48.140625" style="172" bestFit="1" customWidth="1"/>
    <col min="3842" max="3842" width="12.140625" style="172" bestFit="1" customWidth="1"/>
    <col min="3843" max="4096" width="11.42578125" style="172"/>
    <col min="4097" max="4097" width="48.140625" style="172" bestFit="1" customWidth="1"/>
    <col min="4098" max="4098" width="12.140625" style="172" bestFit="1" customWidth="1"/>
    <col min="4099" max="4352" width="11.42578125" style="172"/>
    <col min="4353" max="4353" width="48.140625" style="172" bestFit="1" customWidth="1"/>
    <col min="4354" max="4354" width="12.140625" style="172" bestFit="1" customWidth="1"/>
    <col min="4355" max="4608" width="11.42578125" style="172"/>
    <col min="4609" max="4609" width="48.140625" style="172" bestFit="1" customWidth="1"/>
    <col min="4610" max="4610" width="12.140625" style="172" bestFit="1" customWidth="1"/>
    <col min="4611" max="4864" width="11.42578125" style="172"/>
    <col min="4865" max="4865" width="48.140625" style="172" bestFit="1" customWidth="1"/>
    <col min="4866" max="4866" width="12.140625" style="172" bestFit="1" customWidth="1"/>
    <col min="4867" max="5120" width="11.42578125" style="172"/>
    <col min="5121" max="5121" width="48.140625" style="172" bestFit="1" customWidth="1"/>
    <col min="5122" max="5122" width="12.140625" style="172" bestFit="1" customWidth="1"/>
    <col min="5123" max="5376" width="11.42578125" style="172"/>
    <col min="5377" max="5377" width="48.140625" style="172" bestFit="1" customWidth="1"/>
    <col min="5378" max="5378" width="12.140625" style="172" bestFit="1" customWidth="1"/>
    <col min="5379" max="5632" width="11.42578125" style="172"/>
    <col min="5633" max="5633" width="48.140625" style="172" bestFit="1" customWidth="1"/>
    <col min="5634" max="5634" width="12.140625" style="172" bestFit="1" customWidth="1"/>
    <col min="5635" max="5888" width="11.42578125" style="172"/>
    <col min="5889" max="5889" width="48.140625" style="172" bestFit="1" customWidth="1"/>
    <col min="5890" max="5890" width="12.140625" style="172" bestFit="1" customWidth="1"/>
    <col min="5891" max="6144" width="11.42578125" style="172"/>
    <col min="6145" max="6145" width="48.140625" style="172" bestFit="1" customWidth="1"/>
    <col min="6146" max="6146" width="12.140625" style="172" bestFit="1" customWidth="1"/>
    <col min="6147" max="6400" width="11.42578125" style="172"/>
    <col min="6401" max="6401" width="48.140625" style="172" bestFit="1" customWidth="1"/>
    <col min="6402" max="6402" width="12.140625" style="172" bestFit="1" customWidth="1"/>
    <col min="6403" max="6656" width="11.42578125" style="172"/>
    <col min="6657" max="6657" width="48.140625" style="172" bestFit="1" customWidth="1"/>
    <col min="6658" max="6658" width="12.140625" style="172" bestFit="1" customWidth="1"/>
    <col min="6659" max="6912" width="11.42578125" style="172"/>
    <col min="6913" max="6913" width="48.140625" style="172" bestFit="1" customWidth="1"/>
    <col min="6914" max="6914" width="12.140625" style="172" bestFit="1" customWidth="1"/>
    <col min="6915" max="7168" width="11.42578125" style="172"/>
    <col min="7169" max="7169" width="48.140625" style="172" bestFit="1" customWidth="1"/>
    <col min="7170" max="7170" width="12.140625" style="172" bestFit="1" customWidth="1"/>
    <col min="7171" max="7424" width="11.42578125" style="172"/>
    <col min="7425" max="7425" width="48.140625" style="172" bestFit="1" customWidth="1"/>
    <col min="7426" max="7426" width="12.140625" style="172" bestFit="1" customWidth="1"/>
    <col min="7427" max="7680" width="11.42578125" style="172"/>
    <col min="7681" max="7681" width="48.140625" style="172" bestFit="1" customWidth="1"/>
    <col min="7682" max="7682" width="12.140625" style="172" bestFit="1" customWidth="1"/>
    <col min="7683" max="7936" width="11.42578125" style="172"/>
    <col min="7937" max="7937" width="48.140625" style="172" bestFit="1" customWidth="1"/>
    <col min="7938" max="7938" width="12.140625" style="172" bestFit="1" customWidth="1"/>
    <col min="7939" max="8192" width="11.42578125" style="172"/>
    <col min="8193" max="8193" width="48.140625" style="172" bestFit="1" customWidth="1"/>
    <col min="8194" max="8194" width="12.140625" style="172" bestFit="1" customWidth="1"/>
    <col min="8195" max="8448" width="11.42578125" style="172"/>
    <col min="8449" max="8449" width="48.140625" style="172" bestFit="1" customWidth="1"/>
    <col min="8450" max="8450" width="12.140625" style="172" bestFit="1" customWidth="1"/>
    <col min="8451" max="8704" width="11.42578125" style="172"/>
    <col min="8705" max="8705" width="48.140625" style="172" bestFit="1" customWidth="1"/>
    <col min="8706" max="8706" width="12.140625" style="172" bestFit="1" customWidth="1"/>
    <col min="8707" max="8960" width="11.42578125" style="172"/>
    <col min="8961" max="8961" width="48.140625" style="172" bestFit="1" customWidth="1"/>
    <col min="8962" max="8962" width="12.140625" style="172" bestFit="1" customWidth="1"/>
    <col min="8963" max="9216" width="11.42578125" style="172"/>
    <col min="9217" max="9217" width="48.140625" style="172" bestFit="1" customWidth="1"/>
    <col min="9218" max="9218" width="12.140625" style="172" bestFit="1" customWidth="1"/>
    <col min="9219" max="9472" width="11.42578125" style="172"/>
    <col min="9473" max="9473" width="48.140625" style="172" bestFit="1" customWidth="1"/>
    <col min="9474" max="9474" width="12.140625" style="172" bestFit="1" customWidth="1"/>
    <col min="9475" max="9728" width="11.42578125" style="172"/>
    <col min="9729" max="9729" width="48.140625" style="172" bestFit="1" customWidth="1"/>
    <col min="9730" max="9730" width="12.140625" style="172" bestFit="1" customWidth="1"/>
    <col min="9731" max="9984" width="11.42578125" style="172"/>
    <col min="9985" max="9985" width="48.140625" style="172" bestFit="1" customWidth="1"/>
    <col min="9986" max="9986" width="12.140625" style="172" bestFit="1" customWidth="1"/>
    <col min="9987" max="10240" width="11.42578125" style="172"/>
    <col min="10241" max="10241" width="48.140625" style="172" bestFit="1" customWidth="1"/>
    <col min="10242" max="10242" width="12.140625" style="172" bestFit="1" customWidth="1"/>
    <col min="10243" max="10496" width="11.42578125" style="172"/>
    <col min="10497" max="10497" width="48.140625" style="172" bestFit="1" customWidth="1"/>
    <col min="10498" max="10498" width="12.140625" style="172" bestFit="1" customWidth="1"/>
    <col min="10499" max="10752" width="11.42578125" style="172"/>
    <col min="10753" max="10753" width="48.140625" style="172" bestFit="1" customWidth="1"/>
    <col min="10754" max="10754" width="12.140625" style="172" bestFit="1" customWidth="1"/>
    <col min="10755" max="11008" width="11.42578125" style="172"/>
    <col min="11009" max="11009" width="48.140625" style="172" bestFit="1" customWidth="1"/>
    <col min="11010" max="11010" width="12.140625" style="172" bestFit="1" customWidth="1"/>
    <col min="11011" max="11264" width="11.42578125" style="172"/>
    <col min="11265" max="11265" width="48.140625" style="172" bestFit="1" customWidth="1"/>
    <col min="11266" max="11266" width="12.140625" style="172" bestFit="1" customWidth="1"/>
    <col min="11267" max="11520" width="11.42578125" style="172"/>
    <col min="11521" max="11521" width="48.140625" style="172" bestFit="1" customWidth="1"/>
    <col min="11522" max="11522" width="12.140625" style="172" bestFit="1" customWidth="1"/>
    <col min="11523" max="11776" width="11.42578125" style="172"/>
    <col min="11777" max="11777" width="48.140625" style="172" bestFit="1" customWidth="1"/>
    <col min="11778" max="11778" width="12.140625" style="172" bestFit="1" customWidth="1"/>
    <col min="11779" max="12032" width="11.42578125" style="172"/>
    <col min="12033" max="12033" width="48.140625" style="172" bestFit="1" customWidth="1"/>
    <col min="12034" max="12034" width="12.140625" style="172" bestFit="1" customWidth="1"/>
    <col min="12035" max="12288" width="11.42578125" style="172"/>
    <col min="12289" max="12289" width="48.140625" style="172" bestFit="1" customWidth="1"/>
    <col min="12290" max="12290" width="12.140625" style="172" bestFit="1" customWidth="1"/>
    <col min="12291" max="12544" width="11.42578125" style="172"/>
    <col min="12545" max="12545" width="48.140625" style="172" bestFit="1" customWidth="1"/>
    <col min="12546" max="12546" width="12.140625" style="172" bestFit="1" customWidth="1"/>
    <col min="12547" max="12800" width="11.42578125" style="172"/>
    <col min="12801" max="12801" width="48.140625" style="172" bestFit="1" customWidth="1"/>
    <col min="12802" max="12802" width="12.140625" style="172" bestFit="1" customWidth="1"/>
    <col min="12803" max="13056" width="11.42578125" style="172"/>
    <col min="13057" max="13057" width="48.140625" style="172" bestFit="1" customWidth="1"/>
    <col min="13058" max="13058" width="12.140625" style="172" bestFit="1" customWidth="1"/>
    <col min="13059" max="13312" width="11.42578125" style="172"/>
    <col min="13313" max="13313" width="48.140625" style="172" bestFit="1" customWidth="1"/>
    <col min="13314" max="13314" width="12.140625" style="172" bestFit="1" customWidth="1"/>
    <col min="13315" max="13568" width="11.42578125" style="172"/>
    <col min="13569" max="13569" width="48.140625" style="172" bestFit="1" customWidth="1"/>
    <col min="13570" max="13570" width="12.140625" style="172" bestFit="1" customWidth="1"/>
    <col min="13571" max="13824" width="11.42578125" style="172"/>
    <col min="13825" max="13825" width="48.140625" style="172" bestFit="1" customWidth="1"/>
    <col min="13826" max="13826" width="12.140625" style="172" bestFit="1" customWidth="1"/>
    <col min="13827" max="14080" width="11.42578125" style="172"/>
    <col min="14081" max="14081" width="48.140625" style="172" bestFit="1" customWidth="1"/>
    <col min="14082" max="14082" width="12.140625" style="172" bestFit="1" customWidth="1"/>
    <col min="14083" max="14336" width="11.42578125" style="172"/>
    <col min="14337" max="14337" width="48.140625" style="172" bestFit="1" customWidth="1"/>
    <col min="14338" max="14338" width="12.140625" style="172" bestFit="1" customWidth="1"/>
    <col min="14339" max="14592" width="11.42578125" style="172"/>
    <col min="14593" max="14593" width="48.140625" style="172" bestFit="1" customWidth="1"/>
    <col min="14594" max="14594" width="12.140625" style="172" bestFit="1" customWidth="1"/>
    <col min="14595" max="14848" width="11.42578125" style="172"/>
    <col min="14849" max="14849" width="48.140625" style="172" bestFit="1" customWidth="1"/>
    <col min="14850" max="14850" width="12.140625" style="172" bestFit="1" customWidth="1"/>
    <col min="14851" max="15104" width="11.42578125" style="172"/>
    <col min="15105" max="15105" width="48.140625" style="172" bestFit="1" customWidth="1"/>
    <col min="15106" max="15106" width="12.140625" style="172" bestFit="1" customWidth="1"/>
    <col min="15107" max="15360" width="11.42578125" style="172"/>
    <col min="15361" max="15361" width="48.140625" style="172" bestFit="1" customWidth="1"/>
    <col min="15362" max="15362" width="12.140625" style="172" bestFit="1" customWidth="1"/>
    <col min="15363" max="15616" width="11.42578125" style="172"/>
    <col min="15617" max="15617" width="48.140625" style="172" bestFit="1" customWidth="1"/>
    <col min="15618" max="15618" width="12.140625" style="172" bestFit="1" customWidth="1"/>
    <col min="15619" max="15872" width="11.42578125" style="172"/>
    <col min="15873" max="15873" width="48.140625" style="172" bestFit="1" customWidth="1"/>
    <col min="15874" max="15874" width="12.140625" style="172" bestFit="1" customWidth="1"/>
    <col min="15875" max="16128" width="11.42578125" style="172"/>
    <col min="16129" max="16129" width="48.140625" style="172" bestFit="1" customWidth="1"/>
    <col min="16130" max="16130" width="12.140625" style="172" bestFit="1" customWidth="1"/>
    <col min="16131" max="16384" width="11.42578125" style="172"/>
  </cols>
  <sheetData>
    <row r="1" spans="1:2" s="171" customFormat="1" x14ac:dyDescent="0.25">
      <c r="A1" s="173" t="s">
        <v>55</v>
      </c>
      <c r="B1" s="173" t="s">
        <v>16</v>
      </c>
    </row>
    <row r="2" spans="1:2" x14ac:dyDescent="0.25">
      <c r="A2" s="26" t="s">
        <v>56</v>
      </c>
      <c r="B2" s="26" t="s">
        <v>57</v>
      </c>
    </row>
    <row r="3" spans="1:2" x14ac:dyDescent="0.25">
      <c r="A3" s="26" t="s">
        <v>58</v>
      </c>
      <c r="B3" s="26" t="s">
        <v>59</v>
      </c>
    </row>
    <row r="4" spans="1:2" x14ac:dyDescent="0.25">
      <c r="A4" s="26" t="s">
        <v>60</v>
      </c>
      <c r="B4" s="26" t="s">
        <v>61</v>
      </c>
    </row>
    <row r="5" spans="1:2" x14ac:dyDescent="0.25">
      <c r="A5" s="26" t="s">
        <v>62</v>
      </c>
      <c r="B5" s="26" t="s">
        <v>63</v>
      </c>
    </row>
    <row r="6" spans="1:2" x14ac:dyDescent="0.25">
      <c r="A6" s="26" t="s">
        <v>64</v>
      </c>
      <c r="B6" s="26" t="s">
        <v>65</v>
      </c>
    </row>
    <row r="7" spans="1:2" x14ac:dyDescent="0.25">
      <c r="A7" s="26" t="s">
        <v>66</v>
      </c>
      <c r="B7" s="26" t="s">
        <v>67</v>
      </c>
    </row>
    <row r="8" spans="1:2" x14ac:dyDescent="0.25">
      <c r="A8" s="26" t="s">
        <v>68</v>
      </c>
      <c r="B8" s="26" t="s">
        <v>69</v>
      </c>
    </row>
    <row r="9" spans="1:2" x14ac:dyDescent="0.25">
      <c r="A9" s="26" t="s">
        <v>70</v>
      </c>
      <c r="B9" s="26" t="s">
        <v>71</v>
      </c>
    </row>
    <row r="10" spans="1:2" x14ac:dyDescent="0.25">
      <c r="A10" s="26" t="s">
        <v>72</v>
      </c>
      <c r="B10" s="26" t="s">
        <v>73</v>
      </c>
    </row>
    <row r="11" spans="1:2" x14ac:dyDescent="0.25">
      <c r="A11" s="26" t="s">
        <v>74</v>
      </c>
      <c r="B11" s="26" t="s">
        <v>75</v>
      </c>
    </row>
    <row r="12" spans="1:2" x14ac:dyDescent="0.25">
      <c r="A12" s="26" t="s">
        <v>76</v>
      </c>
      <c r="B12" s="26" t="s">
        <v>77</v>
      </c>
    </row>
    <row r="13" spans="1:2" x14ac:dyDescent="0.25">
      <c r="A13" s="26" t="s">
        <v>78</v>
      </c>
      <c r="B13" s="26" t="s">
        <v>79</v>
      </c>
    </row>
    <row r="14" spans="1:2" x14ac:dyDescent="0.25">
      <c r="A14" s="26" t="s">
        <v>80</v>
      </c>
      <c r="B14" s="26" t="s">
        <v>81</v>
      </c>
    </row>
    <row r="15" spans="1:2" x14ac:dyDescent="0.25">
      <c r="A15" s="26" t="s">
        <v>82</v>
      </c>
      <c r="B15" s="26" t="s">
        <v>83</v>
      </c>
    </row>
    <row r="16" spans="1:2" x14ac:dyDescent="0.25">
      <c r="A16" s="26" t="s">
        <v>84</v>
      </c>
      <c r="B16" s="26" t="s">
        <v>85</v>
      </c>
    </row>
    <row r="17" spans="1:2" x14ac:dyDescent="0.25">
      <c r="A17" s="26" t="s">
        <v>86</v>
      </c>
      <c r="B17" s="26" t="s">
        <v>87</v>
      </c>
    </row>
    <row r="18" spans="1:2" x14ac:dyDescent="0.25">
      <c r="A18" s="26" t="s">
        <v>88</v>
      </c>
      <c r="B18" s="26" t="s">
        <v>89</v>
      </c>
    </row>
    <row r="19" spans="1:2" x14ac:dyDescent="0.25">
      <c r="A19" s="26" t="s">
        <v>90</v>
      </c>
      <c r="B19" s="26" t="s">
        <v>91</v>
      </c>
    </row>
    <row r="20" spans="1:2" x14ac:dyDescent="0.25">
      <c r="A20" s="26" t="s">
        <v>92</v>
      </c>
      <c r="B20" s="26" t="s">
        <v>93</v>
      </c>
    </row>
    <row r="21" spans="1:2" x14ac:dyDescent="0.25">
      <c r="A21" s="26" t="s">
        <v>94</v>
      </c>
      <c r="B21" s="26" t="s">
        <v>95</v>
      </c>
    </row>
    <row r="22" spans="1:2" x14ac:dyDescent="0.25">
      <c r="A22" s="26" t="s">
        <v>96</v>
      </c>
      <c r="B22" s="26" t="s">
        <v>97</v>
      </c>
    </row>
    <row r="23" spans="1:2" x14ac:dyDescent="0.25">
      <c r="A23" s="26" t="s">
        <v>98</v>
      </c>
      <c r="B23" s="26" t="s">
        <v>99</v>
      </c>
    </row>
    <row r="24" spans="1:2" x14ac:dyDescent="0.25">
      <c r="A24" s="26" t="s">
        <v>100</v>
      </c>
      <c r="B24" s="26" t="s">
        <v>101</v>
      </c>
    </row>
    <row r="25" spans="1:2" x14ac:dyDescent="0.25">
      <c r="A25" s="26" t="s">
        <v>102</v>
      </c>
      <c r="B25" s="26" t="s">
        <v>103</v>
      </c>
    </row>
    <row r="26" spans="1:2" x14ac:dyDescent="0.25">
      <c r="A26" s="26" t="s">
        <v>104</v>
      </c>
      <c r="B26" s="26" t="s">
        <v>105</v>
      </c>
    </row>
    <row r="27" spans="1:2" x14ac:dyDescent="0.25">
      <c r="A27" s="26" t="s">
        <v>106</v>
      </c>
      <c r="B27" s="26" t="s">
        <v>107</v>
      </c>
    </row>
    <row r="28" spans="1:2" x14ac:dyDescent="0.25">
      <c r="A28" s="26" t="s">
        <v>108</v>
      </c>
      <c r="B28" s="26" t="s">
        <v>109</v>
      </c>
    </row>
    <row r="29" spans="1:2" x14ac:dyDescent="0.25">
      <c r="A29" s="26" t="s">
        <v>110</v>
      </c>
      <c r="B29" s="26" t="s">
        <v>111</v>
      </c>
    </row>
    <row r="30" spans="1:2" x14ac:dyDescent="0.25">
      <c r="A30" s="26" t="s">
        <v>112</v>
      </c>
      <c r="B30" s="26" t="s">
        <v>113</v>
      </c>
    </row>
    <row r="31" spans="1:2" x14ac:dyDescent="0.25">
      <c r="A31" s="26" t="s">
        <v>114</v>
      </c>
      <c r="B31" s="26" t="s">
        <v>115</v>
      </c>
    </row>
    <row r="32" spans="1:2" x14ac:dyDescent="0.25">
      <c r="A32" s="26" t="s">
        <v>116</v>
      </c>
      <c r="B32" s="26" t="s">
        <v>117</v>
      </c>
    </row>
    <row r="33" spans="1:2" x14ac:dyDescent="0.25">
      <c r="A33" s="26" t="s">
        <v>118</v>
      </c>
      <c r="B33" s="26" t="s">
        <v>119</v>
      </c>
    </row>
    <row r="34" spans="1:2" x14ac:dyDescent="0.25">
      <c r="A34" s="26" t="s">
        <v>120</v>
      </c>
      <c r="B34" s="26" t="s">
        <v>121</v>
      </c>
    </row>
    <row r="35" spans="1:2" x14ac:dyDescent="0.25">
      <c r="A35" s="26" t="s">
        <v>122</v>
      </c>
      <c r="B35" s="26" t="s">
        <v>123</v>
      </c>
    </row>
    <row r="36" spans="1:2" x14ac:dyDescent="0.25">
      <c r="A36" s="26" t="s">
        <v>124</v>
      </c>
      <c r="B36" s="26" t="s">
        <v>125</v>
      </c>
    </row>
    <row r="37" spans="1:2" x14ac:dyDescent="0.25">
      <c r="A37" s="26" t="s">
        <v>126</v>
      </c>
      <c r="B37" s="26" t="s">
        <v>127</v>
      </c>
    </row>
    <row r="38" spans="1:2" x14ac:dyDescent="0.25">
      <c r="A38" s="26" t="s">
        <v>128</v>
      </c>
      <c r="B38" s="26" t="s">
        <v>129</v>
      </c>
    </row>
    <row r="39" spans="1:2" x14ac:dyDescent="0.25">
      <c r="A39" s="26" t="s">
        <v>130</v>
      </c>
      <c r="B39" s="26" t="s">
        <v>131</v>
      </c>
    </row>
    <row r="40" spans="1:2" x14ac:dyDescent="0.25">
      <c r="A40" s="26" t="s">
        <v>132</v>
      </c>
      <c r="B40" s="26" t="s">
        <v>133</v>
      </c>
    </row>
    <row r="41" spans="1:2" x14ac:dyDescent="0.25">
      <c r="A41" s="26" t="s">
        <v>134</v>
      </c>
      <c r="B41" s="26" t="s">
        <v>135</v>
      </c>
    </row>
    <row r="42" spans="1:2" x14ac:dyDescent="0.25">
      <c r="A42" s="26" t="s">
        <v>136</v>
      </c>
      <c r="B42" s="26" t="s">
        <v>137</v>
      </c>
    </row>
    <row r="43" spans="1:2" x14ac:dyDescent="0.25">
      <c r="A43" s="26" t="s">
        <v>138</v>
      </c>
      <c r="B43" s="26" t="s">
        <v>139</v>
      </c>
    </row>
    <row r="44" spans="1:2" x14ac:dyDescent="0.25">
      <c r="A44" s="26" t="s">
        <v>140</v>
      </c>
      <c r="B44" s="26" t="s">
        <v>141</v>
      </c>
    </row>
    <row r="45" spans="1:2" x14ac:dyDescent="0.25">
      <c r="A45" s="26" t="s">
        <v>142</v>
      </c>
      <c r="B45" s="26" t="s">
        <v>143</v>
      </c>
    </row>
    <row r="46" spans="1:2" x14ac:dyDescent="0.25">
      <c r="A46" s="26" t="s">
        <v>144</v>
      </c>
      <c r="B46" s="26" t="s">
        <v>145</v>
      </c>
    </row>
    <row r="47" spans="1:2" x14ac:dyDescent="0.25">
      <c r="A47" s="26" t="s">
        <v>146</v>
      </c>
      <c r="B47" s="26" t="s">
        <v>147</v>
      </c>
    </row>
    <row r="48" spans="1:2" x14ac:dyDescent="0.25">
      <c r="A48" s="26" t="s">
        <v>148</v>
      </c>
      <c r="B48" s="26" t="s">
        <v>149</v>
      </c>
    </row>
    <row r="49" spans="1:2" x14ac:dyDescent="0.25">
      <c r="A49" s="26" t="s">
        <v>150</v>
      </c>
      <c r="B49" s="26" t="s">
        <v>151</v>
      </c>
    </row>
    <row r="50" spans="1:2" x14ac:dyDescent="0.25">
      <c r="A50" s="26" t="s">
        <v>152</v>
      </c>
      <c r="B50" s="26" t="s">
        <v>153</v>
      </c>
    </row>
    <row r="51" spans="1:2" x14ac:dyDescent="0.25">
      <c r="A51" s="26" t="s">
        <v>154</v>
      </c>
      <c r="B51" s="26" t="s">
        <v>155</v>
      </c>
    </row>
    <row r="52" spans="1:2" x14ac:dyDescent="0.25">
      <c r="A52" s="26" t="s">
        <v>156</v>
      </c>
      <c r="B52" s="26" t="s">
        <v>157</v>
      </c>
    </row>
    <row r="53" spans="1:2" x14ac:dyDescent="0.25">
      <c r="A53" s="26" t="s">
        <v>158</v>
      </c>
      <c r="B53" s="26" t="s">
        <v>159</v>
      </c>
    </row>
    <row r="54" spans="1:2" x14ac:dyDescent="0.25">
      <c r="A54" s="26" t="s">
        <v>160</v>
      </c>
      <c r="B54" s="26" t="s">
        <v>161</v>
      </c>
    </row>
    <row r="55" spans="1:2" x14ac:dyDescent="0.25">
      <c r="A55" s="26" t="s">
        <v>162</v>
      </c>
      <c r="B55" s="26" t="s">
        <v>163</v>
      </c>
    </row>
    <row r="56" spans="1:2" x14ac:dyDescent="0.25">
      <c r="A56" s="26" t="s">
        <v>164</v>
      </c>
      <c r="B56" s="26" t="s">
        <v>165</v>
      </c>
    </row>
    <row r="57" spans="1:2" x14ac:dyDescent="0.25">
      <c r="A57" s="26" t="s">
        <v>166</v>
      </c>
      <c r="B57" s="26" t="s">
        <v>167</v>
      </c>
    </row>
    <row r="58" spans="1:2" x14ac:dyDescent="0.25">
      <c r="A58" s="26" t="s">
        <v>168</v>
      </c>
      <c r="B58" s="26" t="s">
        <v>169</v>
      </c>
    </row>
    <row r="59" spans="1:2" x14ac:dyDescent="0.25">
      <c r="A59" s="26" t="s">
        <v>170</v>
      </c>
      <c r="B59" s="26" t="s">
        <v>171</v>
      </c>
    </row>
    <row r="60" spans="1:2" x14ac:dyDescent="0.25">
      <c r="A60" s="26" t="s">
        <v>172</v>
      </c>
      <c r="B60" s="26" t="s">
        <v>173</v>
      </c>
    </row>
    <row r="61" spans="1:2" x14ac:dyDescent="0.25">
      <c r="A61" s="26" t="s">
        <v>174</v>
      </c>
      <c r="B61" s="26" t="s">
        <v>175</v>
      </c>
    </row>
    <row r="62" spans="1:2" x14ac:dyDescent="0.25">
      <c r="A62" s="26" t="s">
        <v>176</v>
      </c>
      <c r="B62" s="26" t="s">
        <v>177</v>
      </c>
    </row>
    <row r="63" spans="1:2" x14ac:dyDescent="0.25">
      <c r="A63" s="26" t="s">
        <v>178</v>
      </c>
      <c r="B63" s="26" t="s">
        <v>179</v>
      </c>
    </row>
    <row r="64" spans="1:2" x14ac:dyDescent="0.25">
      <c r="A64" s="26" t="s">
        <v>180</v>
      </c>
      <c r="B64" s="26" t="s">
        <v>181</v>
      </c>
    </row>
    <row r="65" spans="1:2" x14ac:dyDescent="0.25">
      <c r="A65" s="26" t="s">
        <v>182</v>
      </c>
      <c r="B65" s="26" t="s">
        <v>183</v>
      </c>
    </row>
    <row r="66" spans="1:2" x14ac:dyDescent="0.25">
      <c r="A66" s="26" t="s">
        <v>184</v>
      </c>
      <c r="B66" s="26" t="s">
        <v>185</v>
      </c>
    </row>
    <row r="67" spans="1:2" x14ac:dyDescent="0.25">
      <c r="A67" s="26" t="s">
        <v>186</v>
      </c>
      <c r="B67" s="26" t="s">
        <v>187</v>
      </c>
    </row>
    <row r="68" spans="1:2" x14ac:dyDescent="0.25">
      <c r="A68" s="26" t="s">
        <v>188</v>
      </c>
      <c r="B68" s="26" t="s">
        <v>189</v>
      </c>
    </row>
    <row r="69" spans="1:2" x14ac:dyDescent="0.25">
      <c r="A69" s="26" t="s">
        <v>190</v>
      </c>
      <c r="B69" s="26" t="s">
        <v>191</v>
      </c>
    </row>
    <row r="70" spans="1:2" x14ac:dyDescent="0.25">
      <c r="A70" s="26" t="s">
        <v>192</v>
      </c>
      <c r="B70" s="26" t="s">
        <v>193</v>
      </c>
    </row>
    <row r="71" spans="1:2" x14ac:dyDescent="0.25">
      <c r="A71" s="26" t="s">
        <v>194</v>
      </c>
      <c r="B71" s="26" t="s">
        <v>195</v>
      </c>
    </row>
    <row r="72" spans="1:2" x14ac:dyDescent="0.25">
      <c r="A72" s="26" t="s">
        <v>196</v>
      </c>
      <c r="B72" s="26" t="s">
        <v>197</v>
      </c>
    </row>
    <row r="73" spans="1:2" x14ac:dyDescent="0.25">
      <c r="A73" s="26" t="s">
        <v>198</v>
      </c>
      <c r="B73" s="26" t="s">
        <v>199</v>
      </c>
    </row>
    <row r="74" spans="1:2" x14ac:dyDescent="0.25">
      <c r="A74" s="26" t="s">
        <v>200</v>
      </c>
      <c r="B74" s="26" t="s">
        <v>201</v>
      </c>
    </row>
    <row r="75" spans="1:2" x14ac:dyDescent="0.25">
      <c r="A75" s="26" t="s">
        <v>202</v>
      </c>
      <c r="B75" s="26" t="s">
        <v>203</v>
      </c>
    </row>
    <row r="76" spans="1:2" x14ac:dyDescent="0.25">
      <c r="A76" s="26" t="s">
        <v>204</v>
      </c>
      <c r="B76" s="26" t="s">
        <v>205</v>
      </c>
    </row>
    <row r="77" spans="1:2" x14ac:dyDescent="0.25">
      <c r="A77" s="26" t="s">
        <v>206</v>
      </c>
      <c r="B77" s="26" t="s">
        <v>207</v>
      </c>
    </row>
    <row r="78" spans="1:2" x14ac:dyDescent="0.25">
      <c r="A78" s="26" t="s">
        <v>208</v>
      </c>
      <c r="B78" s="26" t="s">
        <v>209</v>
      </c>
    </row>
    <row r="79" spans="1:2" x14ac:dyDescent="0.25">
      <c r="A79" s="26" t="s">
        <v>210</v>
      </c>
      <c r="B79" s="26" t="s">
        <v>211</v>
      </c>
    </row>
    <row r="80" spans="1:2" x14ac:dyDescent="0.25">
      <c r="A80" s="26" t="s">
        <v>212</v>
      </c>
      <c r="B80" s="26" t="s">
        <v>37</v>
      </c>
    </row>
    <row r="81" spans="1:2" x14ac:dyDescent="0.25">
      <c r="A81" s="26" t="s">
        <v>213</v>
      </c>
      <c r="B81" s="26" t="s">
        <v>214</v>
      </c>
    </row>
    <row r="82" spans="1:2" x14ac:dyDescent="0.25">
      <c r="A82" s="26" t="s">
        <v>215</v>
      </c>
      <c r="B82" s="26" t="s">
        <v>216</v>
      </c>
    </row>
    <row r="83" spans="1:2" x14ac:dyDescent="0.25">
      <c r="A83" s="26" t="s">
        <v>217</v>
      </c>
      <c r="B83" s="26" t="s">
        <v>218</v>
      </c>
    </row>
    <row r="84" spans="1:2" x14ac:dyDescent="0.25">
      <c r="A84" s="26" t="s">
        <v>219</v>
      </c>
      <c r="B84" s="26" t="s">
        <v>220</v>
      </c>
    </row>
    <row r="85" spans="1:2" x14ac:dyDescent="0.25">
      <c r="A85" s="26" t="s">
        <v>221</v>
      </c>
      <c r="B85" s="26" t="s">
        <v>222</v>
      </c>
    </row>
    <row r="86" spans="1:2" x14ac:dyDescent="0.25">
      <c r="A86" s="26" t="s">
        <v>223</v>
      </c>
      <c r="B86" s="26" t="s">
        <v>224</v>
      </c>
    </row>
    <row r="87" spans="1:2" x14ac:dyDescent="0.25">
      <c r="A87" s="26" t="s">
        <v>225</v>
      </c>
      <c r="B87" s="26" t="s">
        <v>226</v>
      </c>
    </row>
    <row r="88" spans="1:2" x14ac:dyDescent="0.25">
      <c r="A88" s="26" t="s">
        <v>227</v>
      </c>
      <c r="B88" s="26" t="s">
        <v>228</v>
      </c>
    </row>
    <row r="89" spans="1:2" x14ac:dyDescent="0.25">
      <c r="A89" s="26" t="s">
        <v>229</v>
      </c>
      <c r="B89" s="26" t="s">
        <v>230</v>
      </c>
    </row>
    <row r="90" spans="1:2" x14ac:dyDescent="0.25">
      <c r="A90" s="26" t="s">
        <v>231</v>
      </c>
      <c r="B90" s="26" t="s">
        <v>232</v>
      </c>
    </row>
    <row r="91" spans="1:2" x14ac:dyDescent="0.25">
      <c r="A91" s="26" t="s">
        <v>233</v>
      </c>
      <c r="B91" s="26" t="s">
        <v>234</v>
      </c>
    </row>
    <row r="92" spans="1:2" x14ac:dyDescent="0.25">
      <c r="A92" s="26" t="s">
        <v>235</v>
      </c>
      <c r="B92" s="26" t="s">
        <v>236</v>
      </c>
    </row>
    <row r="93" spans="1:2" x14ac:dyDescent="0.25">
      <c r="A93" s="26" t="s">
        <v>237</v>
      </c>
      <c r="B93" s="26" t="s">
        <v>238</v>
      </c>
    </row>
    <row r="94" spans="1:2" x14ac:dyDescent="0.25">
      <c r="A94" s="26" t="s">
        <v>239</v>
      </c>
      <c r="B94" s="26" t="s">
        <v>240</v>
      </c>
    </row>
    <row r="95" spans="1:2" x14ac:dyDescent="0.25">
      <c r="A95" s="26" t="s">
        <v>241</v>
      </c>
      <c r="B95" s="26" t="s">
        <v>242</v>
      </c>
    </row>
    <row r="96" spans="1:2" x14ac:dyDescent="0.25">
      <c r="A96" s="26" t="s">
        <v>243</v>
      </c>
      <c r="B96" s="26" t="s">
        <v>244</v>
      </c>
    </row>
    <row r="97" spans="1:2" x14ac:dyDescent="0.25">
      <c r="A97" s="26" t="s">
        <v>245</v>
      </c>
      <c r="B97" s="26" t="s">
        <v>246</v>
      </c>
    </row>
    <row r="98" spans="1:2" x14ac:dyDescent="0.25">
      <c r="A98" s="26" t="s">
        <v>247</v>
      </c>
      <c r="B98" s="26" t="s">
        <v>248</v>
      </c>
    </row>
    <row r="99" spans="1:2" x14ac:dyDescent="0.25">
      <c r="A99" s="26" t="s">
        <v>249</v>
      </c>
      <c r="B99" s="26" t="s">
        <v>250</v>
      </c>
    </row>
    <row r="100" spans="1:2" x14ac:dyDescent="0.25">
      <c r="A100" s="26" t="s">
        <v>251</v>
      </c>
      <c r="B100" s="26" t="s">
        <v>252</v>
      </c>
    </row>
    <row r="101" spans="1:2" x14ac:dyDescent="0.25">
      <c r="A101" s="26" t="s">
        <v>253</v>
      </c>
      <c r="B101" s="26" t="s">
        <v>254</v>
      </c>
    </row>
    <row r="102" spans="1:2" x14ac:dyDescent="0.25">
      <c r="A102" s="26" t="s">
        <v>255</v>
      </c>
      <c r="B102" s="26" t="s">
        <v>256</v>
      </c>
    </row>
    <row r="103" spans="1:2" x14ac:dyDescent="0.25">
      <c r="A103" s="26" t="s">
        <v>257</v>
      </c>
      <c r="B103" s="26" t="s">
        <v>258</v>
      </c>
    </row>
    <row r="104" spans="1:2" x14ac:dyDescent="0.25">
      <c r="A104" s="26" t="s">
        <v>259</v>
      </c>
      <c r="B104" s="26" t="s">
        <v>260</v>
      </c>
    </row>
    <row r="105" spans="1:2" x14ac:dyDescent="0.25">
      <c r="A105" s="26" t="s">
        <v>261</v>
      </c>
      <c r="B105" s="26" t="s">
        <v>262</v>
      </c>
    </row>
    <row r="106" spans="1:2" x14ac:dyDescent="0.25">
      <c r="A106" s="26" t="s">
        <v>263</v>
      </c>
      <c r="B106" s="26" t="s">
        <v>264</v>
      </c>
    </row>
    <row r="107" spans="1:2" x14ac:dyDescent="0.25">
      <c r="A107" s="26" t="s">
        <v>265</v>
      </c>
      <c r="B107" s="26" t="s">
        <v>266</v>
      </c>
    </row>
    <row r="108" spans="1:2" x14ac:dyDescent="0.25">
      <c r="A108" s="26" t="s">
        <v>267</v>
      </c>
      <c r="B108" s="26" t="s">
        <v>268</v>
      </c>
    </row>
    <row r="109" spans="1:2" x14ac:dyDescent="0.25">
      <c r="A109" s="26" t="s">
        <v>269</v>
      </c>
      <c r="B109" s="26" t="s">
        <v>270</v>
      </c>
    </row>
    <row r="110" spans="1:2" x14ac:dyDescent="0.25">
      <c r="A110" s="26" t="s">
        <v>271</v>
      </c>
      <c r="B110" s="26" t="s">
        <v>272</v>
      </c>
    </row>
    <row r="111" spans="1:2" x14ac:dyDescent="0.25">
      <c r="A111" s="26" t="s">
        <v>273</v>
      </c>
      <c r="B111" s="26" t="s">
        <v>274</v>
      </c>
    </row>
    <row r="112" spans="1:2" x14ac:dyDescent="0.25">
      <c r="A112" s="26" t="s">
        <v>275</v>
      </c>
      <c r="B112" s="26" t="s">
        <v>276</v>
      </c>
    </row>
    <row r="113" spans="1:2" x14ac:dyDescent="0.25">
      <c r="A113" s="26" t="s">
        <v>277</v>
      </c>
      <c r="B113" s="26" t="s">
        <v>278</v>
      </c>
    </row>
    <row r="114" spans="1:2" x14ac:dyDescent="0.25">
      <c r="A114" s="26" t="s">
        <v>279</v>
      </c>
      <c r="B114" s="26" t="s">
        <v>280</v>
      </c>
    </row>
    <row r="115" spans="1:2" x14ac:dyDescent="0.25">
      <c r="A115" s="26" t="s">
        <v>281</v>
      </c>
      <c r="B115" s="26" t="s">
        <v>282</v>
      </c>
    </row>
    <row r="116" spans="1:2" x14ac:dyDescent="0.25">
      <c r="A116" s="26" t="s">
        <v>283</v>
      </c>
      <c r="B116" s="26" t="s">
        <v>284</v>
      </c>
    </row>
    <row r="117" spans="1:2" x14ac:dyDescent="0.25">
      <c r="A117" s="26" t="s">
        <v>285</v>
      </c>
      <c r="B117" s="26" t="s">
        <v>286</v>
      </c>
    </row>
    <row r="118" spans="1:2" x14ac:dyDescent="0.25">
      <c r="A118" s="26" t="s">
        <v>287</v>
      </c>
      <c r="B118" s="26" t="s">
        <v>288</v>
      </c>
    </row>
    <row r="119" spans="1:2" x14ac:dyDescent="0.25">
      <c r="A119" s="26" t="s">
        <v>289</v>
      </c>
      <c r="B119" s="26" t="s">
        <v>290</v>
      </c>
    </row>
    <row r="120" spans="1:2" x14ac:dyDescent="0.25">
      <c r="A120" s="26" t="s">
        <v>291</v>
      </c>
      <c r="B120" s="26" t="s">
        <v>292</v>
      </c>
    </row>
    <row r="121" spans="1:2" x14ac:dyDescent="0.25">
      <c r="A121" s="26" t="s">
        <v>293</v>
      </c>
      <c r="B121" s="26" t="s">
        <v>294</v>
      </c>
    </row>
    <row r="122" spans="1:2" x14ac:dyDescent="0.25">
      <c r="A122" s="26" t="s">
        <v>295</v>
      </c>
      <c r="B122" s="26" t="s">
        <v>296</v>
      </c>
    </row>
    <row r="123" spans="1:2" x14ac:dyDescent="0.25">
      <c r="A123" s="26" t="s">
        <v>297</v>
      </c>
      <c r="B123" s="26" t="s">
        <v>298</v>
      </c>
    </row>
    <row r="124" spans="1:2" x14ac:dyDescent="0.25">
      <c r="A124" s="26" t="s">
        <v>299</v>
      </c>
      <c r="B124" s="26" t="s">
        <v>300</v>
      </c>
    </row>
    <row r="125" spans="1:2" x14ac:dyDescent="0.25">
      <c r="A125" s="26" t="s">
        <v>301</v>
      </c>
      <c r="B125" s="26" t="s">
        <v>302</v>
      </c>
    </row>
    <row r="126" spans="1:2" x14ac:dyDescent="0.25">
      <c r="A126" s="26" t="s">
        <v>303</v>
      </c>
      <c r="B126" s="26" t="s">
        <v>304</v>
      </c>
    </row>
    <row r="127" spans="1:2" x14ac:dyDescent="0.25">
      <c r="A127" s="26" t="s">
        <v>305</v>
      </c>
      <c r="B127" s="26" t="s">
        <v>306</v>
      </c>
    </row>
    <row r="128" spans="1:2" x14ac:dyDescent="0.25">
      <c r="A128" s="26" t="s">
        <v>307</v>
      </c>
      <c r="B128" s="26" t="s">
        <v>308</v>
      </c>
    </row>
    <row r="129" spans="1:2" x14ac:dyDescent="0.25">
      <c r="A129" s="26" t="s">
        <v>309</v>
      </c>
      <c r="B129" s="26" t="s">
        <v>310</v>
      </c>
    </row>
    <row r="130" spans="1:2" x14ac:dyDescent="0.25">
      <c r="A130" s="26" t="s">
        <v>311</v>
      </c>
      <c r="B130" s="26" t="s">
        <v>312</v>
      </c>
    </row>
    <row r="131" spans="1:2" x14ac:dyDescent="0.25">
      <c r="A131" s="26" t="s">
        <v>313</v>
      </c>
      <c r="B131" s="26" t="s">
        <v>314</v>
      </c>
    </row>
    <row r="132" spans="1:2" x14ac:dyDescent="0.25">
      <c r="A132" s="26" t="s">
        <v>315</v>
      </c>
      <c r="B132" s="26" t="s">
        <v>316</v>
      </c>
    </row>
    <row r="133" spans="1:2" x14ac:dyDescent="0.25">
      <c r="A133" s="26" t="s">
        <v>317</v>
      </c>
      <c r="B133" s="26" t="s">
        <v>318</v>
      </c>
    </row>
    <row r="134" spans="1:2" x14ac:dyDescent="0.25">
      <c r="A134" s="26" t="s">
        <v>319</v>
      </c>
      <c r="B134" s="26" t="s">
        <v>320</v>
      </c>
    </row>
    <row r="135" spans="1:2" x14ac:dyDescent="0.25">
      <c r="A135" s="26" t="s">
        <v>321</v>
      </c>
      <c r="B135" s="26" t="s">
        <v>322</v>
      </c>
    </row>
    <row r="136" spans="1:2" x14ac:dyDescent="0.25">
      <c r="A136" s="26" t="s">
        <v>323</v>
      </c>
      <c r="B136" s="26" t="s">
        <v>324</v>
      </c>
    </row>
    <row r="137" spans="1:2" x14ac:dyDescent="0.25">
      <c r="A137" s="26" t="s">
        <v>325</v>
      </c>
      <c r="B137" s="26" t="s">
        <v>326</v>
      </c>
    </row>
    <row r="138" spans="1:2" x14ac:dyDescent="0.25">
      <c r="A138" s="26" t="s">
        <v>327</v>
      </c>
      <c r="B138" s="26" t="s">
        <v>328</v>
      </c>
    </row>
    <row r="139" spans="1:2" x14ac:dyDescent="0.25">
      <c r="A139" s="26" t="s">
        <v>329</v>
      </c>
      <c r="B139" s="26" t="s">
        <v>330</v>
      </c>
    </row>
    <row r="140" spans="1:2" x14ac:dyDescent="0.25">
      <c r="A140" s="26" t="s">
        <v>331</v>
      </c>
      <c r="B140" s="26" t="s">
        <v>332</v>
      </c>
    </row>
    <row r="141" spans="1:2" x14ac:dyDescent="0.25">
      <c r="A141" s="26" t="s">
        <v>333</v>
      </c>
      <c r="B141" s="26" t="s">
        <v>334</v>
      </c>
    </row>
    <row r="142" spans="1:2" x14ac:dyDescent="0.25">
      <c r="A142" s="26" t="s">
        <v>335</v>
      </c>
      <c r="B142" s="26" t="s">
        <v>336</v>
      </c>
    </row>
    <row r="143" spans="1:2" x14ac:dyDescent="0.25">
      <c r="A143" s="26" t="s">
        <v>337</v>
      </c>
      <c r="B143" s="26" t="s">
        <v>338</v>
      </c>
    </row>
    <row r="144" spans="1:2" x14ac:dyDescent="0.25">
      <c r="A144" s="26" t="s">
        <v>339</v>
      </c>
      <c r="B144" s="26" t="s">
        <v>340</v>
      </c>
    </row>
    <row r="145" spans="1:2" x14ac:dyDescent="0.25">
      <c r="A145" s="26" t="s">
        <v>341</v>
      </c>
      <c r="B145" s="26" t="s">
        <v>342</v>
      </c>
    </row>
    <row r="146" spans="1:2" x14ac:dyDescent="0.25">
      <c r="A146" s="26" t="s">
        <v>343</v>
      </c>
      <c r="B146" s="26" t="s">
        <v>344</v>
      </c>
    </row>
    <row r="147" spans="1:2" x14ac:dyDescent="0.25">
      <c r="A147" s="26" t="s">
        <v>345</v>
      </c>
      <c r="B147" s="26" t="s">
        <v>346</v>
      </c>
    </row>
    <row r="148" spans="1:2" x14ac:dyDescent="0.25">
      <c r="A148" s="26" t="s">
        <v>347</v>
      </c>
      <c r="B148" s="26" t="s">
        <v>348</v>
      </c>
    </row>
    <row r="149" spans="1:2" x14ac:dyDescent="0.25">
      <c r="A149" s="26" t="s">
        <v>349</v>
      </c>
      <c r="B149" s="26" t="s">
        <v>350</v>
      </c>
    </row>
    <row r="150" spans="1:2" x14ac:dyDescent="0.25">
      <c r="A150" s="26" t="s">
        <v>351</v>
      </c>
      <c r="B150" s="26" t="s">
        <v>352</v>
      </c>
    </row>
    <row r="151" spans="1:2" x14ac:dyDescent="0.25">
      <c r="A151" s="26" t="s">
        <v>353</v>
      </c>
      <c r="B151" s="26" t="s">
        <v>354</v>
      </c>
    </row>
    <row r="152" spans="1:2" x14ac:dyDescent="0.25">
      <c r="A152" s="26" t="s">
        <v>355</v>
      </c>
      <c r="B152" s="26" t="s">
        <v>356</v>
      </c>
    </row>
    <row r="153" spans="1:2" x14ac:dyDescent="0.25">
      <c r="A153" s="26" t="s">
        <v>357</v>
      </c>
      <c r="B153" s="26" t="s">
        <v>358</v>
      </c>
    </row>
    <row r="154" spans="1:2" x14ac:dyDescent="0.25">
      <c r="A154" s="26" t="s">
        <v>359</v>
      </c>
      <c r="B154" s="26" t="s">
        <v>360</v>
      </c>
    </row>
    <row r="155" spans="1:2" x14ac:dyDescent="0.25">
      <c r="A155" s="26" t="s">
        <v>361</v>
      </c>
      <c r="B155" s="26" t="s">
        <v>362</v>
      </c>
    </row>
    <row r="156" spans="1:2" x14ac:dyDescent="0.25">
      <c r="A156" s="26" t="s">
        <v>363</v>
      </c>
      <c r="B156" s="26" t="s">
        <v>364</v>
      </c>
    </row>
    <row r="157" spans="1:2" x14ac:dyDescent="0.25">
      <c r="A157" s="26" t="s">
        <v>365</v>
      </c>
      <c r="B157" s="26" t="s">
        <v>366</v>
      </c>
    </row>
    <row r="158" spans="1:2" x14ac:dyDescent="0.25">
      <c r="A158" s="26" t="s">
        <v>367</v>
      </c>
      <c r="B158" s="26" t="s">
        <v>368</v>
      </c>
    </row>
    <row r="159" spans="1:2" x14ac:dyDescent="0.25">
      <c r="A159" s="26" t="s">
        <v>369</v>
      </c>
      <c r="B159" s="26" t="s">
        <v>370</v>
      </c>
    </row>
    <row r="160" spans="1:2" x14ac:dyDescent="0.25">
      <c r="A160" s="26" t="s">
        <v>371</v>
      </c>
      <c r="B160" s="26" t="s">
        <v>372</v>
      </c>
    </row>
    <row r="161" spans="1:2" x14ac:dyDescent="0.25">
      <c r="A161" s="26" t="s">
        <v>373</v>
      </c>
      <c r="B161" s="26" t="s">
        <v>374</v>
      </c>
    </row>
    <row r="162" spans="1:2" x14ac:dyDescent="0.25">
      <c r="A162" s="26" t="s">
        <v>375</v>
      </c>
      <c r="B162" s="26" t="s">
        <v>376</v>
      </c>
    </row>
    <row r="163" spans="1:2" x14ac:dyDescent="0.25">
      <c r="A163" s="26" t="s">
        <v>377</v>
      </c>
      <c r="B163" s="26" t="s">
        <v>378</v>
      </c>
    </row>
    <row r="164" spans="1:2" x14ac:dyDescent="0.25">
      <c r="A164" s="26" t="s">
        <v>379</v>
      </c>
      <c r="B164" s="26" t="s">
        <v>380</v>
      </c>
    </row>
    <row r="165" spans="1:2" x14ac:dyDescent="0.25">
      <c r="A165" s="26" t="s">
        <v>381</v>
      </c>
      <c r="B165" s="26" t="s">
        <v>382</v>
      </c>
    </row>
    <row r="166" spans="1:2" x14ac:dyDescent="0.25">
      <c r="A166" s="26" t="s">
        <v>383</v>
      </c>
      <c r="B166" s="26" t="s">
        <v>384</v>
      </c>
    </row>
    <row r="167" spans="1:2" x14ac:dyDescent="0.25">
      <c r="A167" s="26" t="s">
        <v>385</v>
      </c>
      <c r="B167" s="26" t="s">
        <v>386</v>
      </c>
    </row>
    <row r="168" spans="1:2" x14ac:dyDescent="0.25">
      <c r="A168" s="26" t="s">
        <v>387</v>
      </c>
      <c r="B168" s="26" t="s">
        <v>388</v>
      </c>
    </row>
    <row r="169" spans="1:2" x14ac:dyDescent="0.25">
      <c r="A169" s="26" t="s">
        <v>389</v>
      </c>
      <c r="B169" s="26" t="s">
        <v>390</v>
      </c>
    </row>
    <row r="170" spans="1:2" x14ac:dyDescent="0.25">
      <c r="A170" s="26" t="s">
        <v>391</v>
      </c>
      <c r="B170" s="26" t="s">
        <v>392</v>
      </c>
    </row>
    <row r="171" spans="1:2" x14ac:dyDescent="0.25">
      <c r="A171" s="26" t="s">
        <v>393</v>
      </c>
      <c r="B171" s="26" t="s">
        <v>394</v>
      </c>
    </row>
    <row r="172" spans="1:2" x14ac:dyDescent="0.25">
      <c r="A172" s="26" t="s">
        <v>395</v>
      </c>
      <c r="B172" s="26" t="s">
        <v>396</v>
      </c>
    </row>
    <row r="173" spans="1:2" x14ac:dyDescent="0.25">
      <c r="A173" s="26" t="s">
        <v>397</v>
      </c>
      <c r="B173" s="26" t="s">
        <v>398</v>
      </c>
    </row>
    <row r="174" spans="1:2" x14ac:dyDescent="0.25">
      <c r="A174" s="26" t="s">
        <v>399</v>
      </c>
      <c r="B174" s="26" t="s">
        <v>400</v>
      </c>
    </row>
    <row r="175" spans="1:2" x14ac:dyDescent="0.25">
      <c r="A175" s="26" t="s">
        <v>401</v>
      </c>
      <c r="B175" s="26" t="s">
        <v>402</v>
      </c>
    </row>
    <row r="176" spans="1:2" x14ac:dyDescent="0.25">
      <c r="A176" s="26" t="s">
        <v>403</v>
      </c>
      <c r="B176" s="26" t="s">
        <v>404</v>
      </c>
    </row>
    <row r="177" spans="1:2" x14ac:dyDescent="0.25">
      <c r="A177" s="26" t="s">
        <v>405</v>
      </c>
      <c r="B177" s="26" t="s">
        <v>406</v>
      </c>
    </row>
    <row r="178" spans="1:2" x14ac:dyDescent="0.25">
      <c r="A178" s="26" t="s">
        <v>407</v>
      </c>
      <c r="B178" s="26" t="s">
        <v>408</v>
      </c>
    </row>
    <row r="179" spans="1:2" x14ac:dyDescent="0.25">
      <c r="A179" s="26" t="s">
        <v>409</v>
      </c>
      <c r="B179" s="26" t="s">
        <v>410</v>
      </c>
    </row>
    <row r="180" spans="1:2" x14ac:dyDescent="0.25">
      <c r="A180" s="26" t="s">
        <v>411</v>
      </c>
      <c r="B180" s="26" t="s">
        <v>412</v>
      </c>
    </row>
    <row r="181" spans="1:2" x14ac:dyDescent="0.25">
      <c r="A181" s="26" t="s">
        <v>413</v>
      </c>
      <c r="B181" s="26" t="s">
        <v>414</v>
      </c>
    </row>
    <row r="182" spans="1:2" x14ac:dyDescent="0.25">
      <c r="A182" s="26" t="s">
        <v>415</v>
      </c>
      <c r="B182" s="26" t="s">
        <v>416</v>
      </c>
    </row>
    <row r="183" spans="1:2" x14ac:dyDescent="0.25">
      <c r="A183" s="26" t="s">
        <v>417</v>
      </c>
      <c r="B183" s="26" t="s">
        <v>418</v>
      </c>
    </row>
    <row r="184" spans="1:2" x14ac:dyDescent="0.25">
      <c r="A184" s="26" t="s">
        <v>419</v>
      </c>
      <c r="B184" s="26" t="s">
        <v>420</v>
      </c>
    </row>
    <row r="185" spans="1:2" x14ac:dyDescent="0.25">
      <c r="A185" s="26" t="s">
        <v>421</v>
      </c>
      <c r="B185" s="26" t="s">
        <v>422</v>
      </c>
    </row>
    <row r="186" spans="1:2" x14ac:dyDescent="0.25">
      <c r="A186" s="26" t="s">
        <v>423</v>
      </c>
      <c r="B186" s="26" t="s">
        <v>424</v>
      </c>
    </row>
    <row r="187" spans="1:2" x14ac:dyDescent="0.25">
      <c r="A187" s="26" t="s">
        <v>425</v>
      </c>
      <c r="B187" s="26" t="s">
        <v>426</v>
      </c>
    </row>
    <row r="188" spans="1:2" x14ac:dyDescent="0.25">
      <c r="A188" s="26" t="s">
        <v>427</v>
      </c>
      <c r="B188" s="26" t="s">
        <v>428</v>
      </c>
    </row>
    <row r="189" spans="1:2" x14ac:dyDescent="0.25">
      <c r="A189" s="26" t="s">
        <v>429</v>
      </c>
      <c r="B189" s="26" t="s">
        <v>430</v>
      </c>
    </row>
    <row r="190" spans="1:2" x14ac:dyDescent="0.25">
      <c r="A190" s="26" t="s">
        <v>431</v>
      </c>
      <c r="B190" s="26" t="s">
        <v>432</v>
      </c>
    </row>
    <row r="191" spans="1:2" x14ac:dyDescent="0.25">
      <c r="A191" s="26" t="s">
        <v>433</v>
      </c>
      <c r="B191" s="26" t="s">
        <v>434</v>
      </c>
    </row>
    <row r="192" spans="1:2" x14ac:dyDescent="0.25">
      <c r="A192" s="26" t="s">
        <v>435</v>
      </c>
      <c r="B192" s="26" t="s">
        <v>436</v>
      </c>
    </row>
    <row r="193" spans="1:2" x14ac:dyDescent="0.25">
      <c r="A193" s="26" t="s">
        <v>437</v>
      </c>
      <c r="B193" s="26" t="s">
        <v>438</v>
      </c>
    </row>
    <row r="194" spans="1:2" x14ac:dyDescent="0.25">
      <c r="A194" s="26" t="s">
        <v>439</v>
      </c>
      <c r="B194" s="26" t="s">
        <v>440</v>
      </c>
    </row>
    <row r="195" spans="1:2" x14ac:dyDescent="0.25">
      <c r="A195" s="26" t="s">
        <v>441</v>
      </c>
      <c r="B195" s="26" t="s">
        <v>442</v>
      </c>
    </row>
    <row r="196" spans="1:2" x14ac:dyDescent="0.25">
      <c r="A196" s="26" t="s">
        <v>443</v>
      </c>
      <c r="B196" s="26" t="s">
        <v>444</v>
      </c>
    </row>
    <row r="197" spans="1:2" x14ac:dyDescent="0.25">
      <c r="A197" s="26" t="s">
        <v>445</v>
      </c>
      <c r="B197" s="26" t="s">
        <v>446</v>
      </c>
    </row>
    <row r="198" spans="1:2" x14ac:dyDescent="0.25">
      <c r="A198" s="26" t="s">
        <v>447</v>
      </c>
      <c r="B198" s="26" t="s">
        <v>448</v>
      </c>
    </row>
    <row r="199" spans="1:2" x14ac:dyDescent="0.25">
      <c r="A199" s="26" t="s">
        <v>449</v>
      </c>
      <c r="B199" s="26" t="s">
        <v>450</v>
      </c>
    </row>
    <row r="200" spans="1:2" x14ac:dyDescent="0.25">
      <c r="A200" s="26" t="s">
        <v>451</v>
      </c>
      <c r="B200" s="26" t="s">
        <v>452</v>
      </c>
    </row>
    <row r="201" spans="1:2" x14ac:dyDescent="0.25">
      <c r="A201" s="26" t="s">
        <v>453</v>
      </c>
      <c r="B201" s="26" t="s">
        <v>454</v>
      </c>
    </row>
    <row r="202" spans="1:2" x14ac:dyDescent="0.25">
      <c r="A202" s="26" t="s">
        <v>455</v>
      </c>
      <c r="B202" s="26" t="s">
        <v>456</v>
      </c>
    </row>
    <row r="203" spans="1:2" x14ac:dyDescent="0.25">
      <c r="A203" s="26" t="s">
        <v>457</v>
      </c>
      <c r="B203" s="26" t="s">
        <v>458</v>
      </c>
    </row>
    <row r="204" spans="1:2" x14ac:dyDescent="0.25">
      <c r="A204" s="26" t="s">
        <v>459</v>
      </c>
      <c r="B204" s="26" t="s">
        <v>460</v>
      </c>
    </row>
    <row r="205" spans="1:2" x14ac:dyDescent="0.25">
      <c r="A205" s="26" t="s">
        <v>461</v>
      </c>
      <c r="B205" s="26" t="s">
        <v>462</v>
      </c>
    </row>
    <row r="206" spans="1:2" x14ac:dyDescent="0.25">
      <c r="A206" s="26" t="s">
        <v>463</v>
      </c>
      <c r="B206" s="26" t="s">
        <v>464</v>
      </c>
    </row>
    <row r="207" spans="1:2" x14ac:dyDescent="0.25">
      <c r="A207" s="26" t="s">
        <v>465</v>
      </c>
      <c r="B207" s="26" t="s">
        <v>466</v>
      </c>
    </row>
    <row r="208" spans="1:2" x14ac:dyDescent="0.25">
      <c r="A208" s="26" t="s">
        <v>467</v>
      </c>
      <c r="B208" s="26" t="s">
        <v>468</v>
      </c>
    </row>
    <row r="209" spans="1:2" x14ac:dyDescent="0.25">
      <c r="A209" s="26" t="s">
        <v>469</v>
      </c>
      <c r="B209" s="26" t="s">
        <v>470</v>
      </c>
    </row>
    <row r="210" spans="1:2" x14ac:dyDescent="0.25">
      <c r="A210" s="26" t="s">
        <v>471</v>
      </c>
      <c r="B210" s="26" t="s">
        <v>472</v>
      </c>
    </row>
    <row r="211" spans="1:2" x14ac:dyDescent="0.25">
      <c r="A211" s="26" t="s">
        <v>473</v>
      </c>
      <c r="B211" s="26" t="s">
        <v>474</v>
      </c>
    </row>
    <row r="212" spans="1:2" x14ac:dyDescent="0.25">
      <c r="A212" s="26" t="s">
        <v>475</v>
      </c>
      <c r="B212" s="26" t="s">
        <v>476</v>
      </c>
    </row>
    <row r="213" spans="1:2" x14ac:dyDescent="0.25">
      <c r="A213" s="26" t="s">
        <v>477</v>
      </c>
      <c r="B213" s="26" t="s">
        <v>478</v>
      </c>
    </row>
    <row r="214" spans="1:2" x14ac:dyDescent="0.25">
      <c r="A214" s="26" t="s">
        <v>479</v>
      </c>
      <c r="B214" s="26" t="s">
        <v>480</v>
      </c>
    </row>
    <row r="215" spans="1:2" x14ac:dyDescent="0.25">
      <c r="A215" s="26" t="s">
        <v>481</v>
      </c>
      <c r="B215" s="26" t="s">
        <v>482</v>
      </c>
    </row>
    <row r="216" spans="1:2" x14ac:dyDescent="0.25">
      <c r="A216" s="26" t="s">
        <v>483</v>
      </c>
      <c r="B216" s="26" t="s">
        <v>484</v>
      </c>
    </row>
    <row r="217" spans="1:2" x14ac:dyDescent="0.25">
      <c r="A217" s="26" t="s">
        <v>485</v>
      </c>
      <c r="B217" s="26" t="s">
        <v>486</v>
      </c>
    </row>
    <row r="218" spans="1:2" x14ac:dyDescent="0.25">
      <c r="A218" s="26" t="s">
        <v>487</v>
      </c>
      <c r="B218" s="26" t="s">
        <v>488</v>
      </c>
    </row>
    <row r="219" spans="1:2" x14ac:dyDescent="0.25">
      <c r="A219" s="26" t="s">
        <v>489</v>
      </c>
      <c r="B219" s="26" t="s">
        <v>490</v>
      </c>
    </row>
    <row r="220" spans="1:2" x14ac:dyDescent="0.25">
      <c r="A220" s="26" t="s">
        <v>491</v>
      </c>
      <c r="B220" s="26" t="s">
        <v>492</v>
      </c>
    </row>
    <row r="221" spans="1:2" x14ac:dyDescent="0.25">
      <c r="A221" s="26" t="s">
        <v>493</v>
      </c>
      <c r="B221" s="26" t="s">
        <v>494</v>
      </c>
    </row>
    <row r="222" spans="1:2" x14ac:dyDescent="0.25">
      <c r="A222" s="26" t="s">
        <v>495</v>
      </c>
      <c r="B222" s="26" t="s">
        <v>496</v>
      </c>
    </row>
    <row r="223" spans="1:2" x14ac:dyDescent="0.25">
      <c r="A223" s="26" t="s">
        <v>497</v>
      </c>
      <c r="B223" s="26" t="s">
        <v>498</v>
      </c>
    </row>
    <row r="224" spans="1:2" x14ac:dyDescent="0.25">
      <c r="A224" s="26" t="s">
        <v>499</v>
      </c>
      <c r="B224" s="26" t="s">
        <v>500</v>
      </c>
    </row>
    <row r="225" spans="1:2" x14ac:dyDescent="0.25">
      <c r="A225" s="26" t="s">
        <v>501</v>
      </c>
      <c r="B225" s="26" t="s">
        <v>502</v>
      </c>
    </row>
    <row r="226" spans="1:2" x14ac:dyDescent="0.25">
      <c r="A226" s="26" t="s">
        <v>503</v>
      </c>
      <c r="B226" s="26" t="s">
        <v>504</v>
      </c>
    </row>
    <row r="227" spans="1:2" x14ac:dyDescent="0.25">
      <c r="A227" s="26" t="s">
        <v>505</v>
      </c>
      <c r="B227" s="26" t="s">
        <v>506</v>
      </c>
    </row>
    <row r="228" spans="1:2" x14ac:dyDescent="0.25">
      <c r="A228" s="26" t="s">
        <v>507</v>
      </c>
      <c r="B228" s="26" t="s">
        <v>508</v>
      </c>
    </row>
    <row r="229" spans="1:2" x14ac:dyDescent="0.25">
      <c r="A229" s="26" t="s">
        <v>509</v>
      </c>
      <c r="B229" s="26" t="s">
        <v>510</v>
      </c>
    </row>
    <row r="230" spans="1:2" x14ac:dyDescent="0.25">
      <c r="A230" s="26" t="s">
        <v>511</v>
      </c>
      <c r="B230" s="26" t="s">
        <v>512</v>
      </c>
    </row>
    <row r="231" spans="1:2" x14ac:dyDescent="0.25">
      <c r="A231" s="26" t="s">
        <v>513</v>
      </c>
      <c r="B231" s="26" t="s">
        <v>514</v>
      </c>
    </row>
    <row r="232" spans="1:2" x14ac:dyDescent="0.25">
      <c r="A232" s="26" t="s">
        <v>515</v>
      </c>
      <c r="B232" s="26" t="s">
        <v>516</v>
      </c>
    </row>
    <row r="233" spans="1:2" x14ac:dyDescent="0.25">
      <c r="A233" s="26" t="s">
        <v>517</v>
      </c>
      <c r="B233" s="26" t="s">
        <v>518</v>
      </c>
    </row>
    <row r="234" spans="1:2" x14ac:dyDescent="0.25">
      <c r="A234" s="26" t="s">
        <v>519</v>
      </c>
      <c r="B234" s="26" t="s">
        <v>520</v>
      </c>
    </row>
    <row r="235" spans="1:2" x14ac:dyDescent="0.25">
      <c r="A235" s="26" t="s">
        <v>521</v>
      </c>
      <c r="B235" s="26" t="s">
        <v>522</v>
      </c>
    </row>
    <row r="236" spans="1:2" x14ac:dyDescent="0.25">
      <c r="A236" s="26" t="s">
        <v>523</v>
      </c>
      <c r="B236" s="26" t="s">
        <v>524</v>
      </c>
    </row>
    <row r="237" spans="1:2" x14ac:dyDescent="0.25">
      <c r="A237" s="26" t="s">
        <v>525</v>
      </c>
      <c r="B237" s="26" t="s">
        <v>526</v>
      </c>
    </row>
    <row r="238" spans="1:2" x14ac:dyDescent="0.25">
      <c r="A238" s="26" t="s">
        <v>527</v>
      </c>
      <c r="B238" s="26" t="s">
        <v>528</v>
      </c>
    </row>
    <row r="239" spans="1:2" x14ac:dyDescent="0.25">
      <c r="A239" s="26" t="s">
        <v>529</v>
      </c>
      <c r="B239" s="26" t="s">
        <v>530</v>
      </c>
    </row>
    <row r="240" spans="1:2" x14ac:dyDescent="0.25">
      <c r="A240" s="26" t="s">
        <v>531</v>
      </c>
      <c r="B240" s="26" t="s">
        <v>532</v>
      </c>
    </row>
    <row r="241" spans="1:2" x14ac:dyDescent="0.25">
      <c r="A241" s="26" t="s">
        <v>533</v>
      </c>
      <c r="B241" s="26" t="s">
        <v>534</v>
      </c>
    </row>
    <row r="242" spans="1:2" x14ac:dyDescent="0.25">
      <c r="A242" s="26" t="s">
        <v>535</v>
      </c>
      <c r="B242" s="26" t="s">
        <v>536</v>
      </c>
    </row>
    <row r="243" spans="1:2" x14ac:dyDescent="0.25">
      <c r="A243" s="26" t="s">
        <v>537</v>
      </c>
      <c r="B243" s="26" t="s">
        <v>538</v>
      </c>
    </row>
    <row r="244" spans="1:2" x14ac:dyDescent="0.25">
      <c r="A244" s="26" t="s">
        <v>539</v>
      </c>
      <c r="B244" s="26" t="s">
        <v>540</v>
      </c>
    </row>
    <row r="245" spans="1:2" x14ac:dyDescent="0.25">
      <c r="A245" s="26" t="s">
        <v>541</v>
      </c>
      <c r="B245" s="26" t="s">
        <v>542</v>
      </c>
    </row>
    <row r="246" spans="1:2" x14ac:dyDescent="0.25">
      <c r="A246" s="26" t="s">
        <v>543</v>
      </c>
      <c r="B246" s="26" t="s">
        <v>544</v>
      </c>
    </row>
    <row r="247" spans="1:2" x14ac:dyDescent="0.25">
      <c r="A247" s="26" t="s">
        <v>545</v>
      </c>
      <c r="B247" s="26" t="s">
        <v>546</v>
      </c>
    </row>
    <row r="248" spans="1:2" x14ac:dyDescent="0.25">
      <c r="A248" s="26" t="s">
        <v>547</v>
      </c>
      <c r="B248" s="26" t="s">
        <v>548</v>
      </c>
    </row>
    <row r="249" spans="1:2" x14ac:dyDescent="0.25">
      <c r="A249" s="26" t="s">
        <v>549</v>
      </c>
      <c r="B249" s="26" t="s">
        <v>550</v>
      </c>
    </row>
  </sheetData>
  <sheetProtection algorithmName="SHA-512" hashValue="lJCF+05pYiYGYAlV8130iVh+zC3XV/vB9zzcAadNXBagND534w488hAm3hXlqyF+IC0LHRkTH8PJRNFz3UTjQQ==" saltValue="bEz2zy4XJsgR9XDkLxDVD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EECD1-A0C4-4A21-BD27-19ABA31B7A94}">
  <sheetPr codeName="Feuil7"/>
  <dimension ref="A1:H46"/>
  <sheetViews>
    <sheetView workbookViewId="0"/>
  </sheetViews>
  <sheetFormatPr baseColWidth="10" defaultColWidth="11.42578125" defaultRowHeight="15" x14ac:dyDescent="0.25"/>
  <cols>
    <col min="1" max="1" width="59.140625" style="172" bestFit="1" customWidth="1"/>
    <col min="2" max="16384" width="11.42578125" style="172"/>
  </cols>
  <sheetData>
    <row r="1" spans="1:8" x14ac:dyDescent="0.25">
      <c r="A1" s="175" t="s">
        <v>631</v>
      </c>
    </row>
    <row r="2" spans="1:8" x14ac:dyDescent="0.25">
      <c r="A2" s="62" t="s">
        <v>632</v>
      </c>
    </row>
    <row r="3" spans="1:8" x14ac:dyDescent="0.25">
      <c r="A3" s="62" t="s">
        <v>633</v>
      </c>
    </row>
    <row r="4" spans="1:8" x14ac:dyDescent="0.25">
      <c r="A4" s="62" t="s">
        <v>634</v>
      </c>
      <c r="C4" s="51"/>
      <c r="D4" s="270" t="s">
        <v>723</v>
      </c>
      <c r="E4" s="270"/>
      <c r="F4" s="270"/>
      <c r="G4" s="270"/>
      <c r="H4" s="270"/>
    </row>
    <row r="5" spans="1:8" x14ac:dyDescent="0.25">
      <c r="A5" s="62" t="s">
        <v>677</v>
      </c>
      <c r="C5" s="51"/>
      <c r="D5" s="270"/>
      <c r="E5" s="270"/>
      <c r="F5" s="270"/>
      <c r="G5" s="270"/>
      <c r="H5" s="270"/>
    </row>
    <row r="6" spans="1:8" x14ac:dyDescent="0.25">
      <c r="A6" s="62" t="s">
        <v>678</v>
      </c>
      <c r="C6" s="51"/>
      <c r="D6" s="270"/>
      <c r="E6" s="270"/>
      <c r="F6" s="270"/>
      <c r="G6" s="270"/>
      <c r="H6" s="270"/>
    </row>
    <row r="7" spans="1:8" x14ac:dyDescent="0.25">
      <c r="A7" s="62" t="s">
        <v>724</v>
      </c>
      <c r="C7" s="51"/>
      <c r="D7" s="270"/>
      <c r="E7" s="270"/>
      <c r="F7" s="270"/>
      <c r="G7" s="270"/>
      <c r="H7" s="270"/>
    </row>
    <row r="8" spans="1:8" x14ac:dyDescent="0.25">
      <c r="A8" s="62" t="s">
        <v>725</v>
      </c>
      <c r="C8" s="51"/>
      <c r="D8" s="270"/>
      <c r="E8" s="270"/>
      <c r="F8" s="270"/>
      <c r="G8" s="270"/>
      <c r="H8" s="270"/>
    </row>
    <row r="9" spans="1:8" x14ac:dyDescent="0.25">
      <c r="A9" s="62" t="s">
        <v>726</v>
      </c>
      <c r="C9" s="51"/>
      <c r="D9" s="270"/>
      <c r="E9" s="270"/>
      <c r="F9" s="270"/>
      <c r="G9" s="270"/>
      <c r="H9" s="270"/>
    </row>
    <row r="10" spans="1:8" x14ac:dyDescent="0.25">
      <c r="A10" s="62" t="s">
        <v>727</v>
      </c>
      <c r="C10" s="51"/>
      <c r="D10" s="270"/>
      <c r="E10" s="270"/>
      <c r="F10" s="270"/>
      <c r="G10" s="270"/>
      <c r="H10" s="270"/>
    </row>
    <row r="11" spans="1:8" x14ac:dyDescent="0.25">
      <c r="A11" s="62" t="s">
        <v>679</v>
      </c>
      <c r="C11" s="51"/>
      <c r="D11" s="270"/>
      <c r="E11" s="270"/>
      <c r="F11" s="270"/>
      <c r="G11" s="270"/>
      <c r="H11" s="270"/>
    </row>
    <row r="12" spans="1:8" x14ac:dyDescent="0.25">
      <c r="A12" s="62" t="s">
        <v>680</v>
      </c>
      <c r="C12" s="51"/>
      <c r="D12" s="270"/>
      <c r="E12" s="270"/>
      <c r="F12" s="270"/>
      <c r="G12" s="270"/>
      <c r="H12" s="270"/>
    </row>
    <row r="13" spans="1:8" x14ac:dyDescent="0.25">
      <c r="A13" s="62" t="s">
        <v>681</v>
      </c>
      <c r="C13" s="51"/>
      <c r="D13" s="270"/>
      <c r="E13" s="270"/>
      <c r="F13" s="270"/>
      <c r="G13" s="270"/>
      <c r="H13" s="270"/>
    </row>
    <row r="14" spans="1:8" x14ac:dyDescent="0.25">
      <c r="A14" s="62" t="s">
        <v>682</v>
      </c>
      <c r="C14" s="51"/>
      <c r="D14" s="270"/>
      <c r="E14" s="270"/>
      <c r="F14" s="270"/>
      <c r="G14" s="270"/>
      <c r="H14" s="270"/>
    </row>
    <row r="15" spans="1:8" x14ac:dyDescent="0.25">
      <c r="A15" s="62" t="s">
        <v>683</v>
      </c>
    </row>
    <row r="16" spans="1:8" x14ac:dyDescent="0.25">
      <c r="A16" s="62" t="s">
        <v>684</v>
      </c>
    </row>
    <row r="17" spans="1:1" x14ac:dyDescent="0.25">
      <c r="A17" s="62" t="s">
        <v>685</v>
      </c>
    </row>
    <row r="18" spans="1:1" x14ac:dyDescent="0.25">
      <c r="A18" s="62" t="s">
        <v>686</v>
      </c>
    </row>
    <row r="19" spans="1:1" x14ac:dyDescent="0.25">
      <c r="A19" s="62" t="s">
        <v>635</v>
      </c>
    </row>
    <row r="20" spans="1:1" x14ac:dyDescent="0.25">
      <c r="A20" s="62" t="s">
        <v>636</v>
      </c>
    </row>
    <row r="21" spans="1:1" x14ac:dyDescent="0.25">
      <c r="A21" s="62" t="s">
        <v>728</v>
      </c>
    </row>
    <row r="22" spans="1:1" x14ac:dyDescent="0.25">
      <c r="A22" s="62" t="s">
        <v>637</v>
      </c>
    </row>
    <row r="23" spans="1:1" x14ac:dyDescent="0.25">
      <c r="A23" s="62" t="s">
        <v>638</v>
      </c>
    </row>
    <row r="24" spans="1:1" x14ac:dyDescent="0.25">
      <c r="A24" s="62" t="s">
        <v>639</v>
      </c>
    </row>
    <row r="25" spans="1:1" x14ac:dyDescent="0.25">
      <c r="A25" s="62" t="s">
        <v>640</v>
      </c>
    </row>
    <row r="26" spans="1:1" x14ac:dyDescent="0.25">
      <c r="A26" s="62" t="s">
        <v>641</v>
      </c>
    </row>
    <row r="27" spans="1:1" x14ac:dyDescent="0.25">
      <c r="A27" s="62" t="s">
        <v>642</v>
      </c>
    </row>
    <row r="28" spans="1:1" x14ac:dyDescent="0.25">
      <c r="A28" s="62" t="s">
        <v>643</v>
      </c>
    </row>
    <row r="29" spans="1:1" x14ac:dyDescent="0.25">
      <c r="A29" s="62" t="s">
        <v>644</v>
      </c>
    </row>
    <row r="30" spans="1:1" x14ac:dyDescent="0.25">
      <c r="A30" s="62" t="s">
        <v>645</v>
      </c>
    </row>
    <row r="31" spans="1:1" x14ac:dyDescent="0.25">
      <c r="A31" s="62" t="s">
        <v>646</v>
      </c>
    </row>
    <row r="32" spans="1:1" x14ac:dyDescent="0.25">
      <c r="A32" s="62" t="s">
        <v>647</v>
      </c>
    </row>
    <row r="33" spans="1:1" x14ac:dyDescent="0.25">
      <c r="A33" s="62" t="s">
        <v>648</v>
      </c>
    </row>
    <row r="34" spans="1:1" x14ac:dyDescent="0.25">
      <c r="A34" s="62" t="s">
        <v>649</v>
      </c>
    </row>
    <row r="35" spans="1:1" x14ac:dyDescent="0.25">
      <c r="A35" s="62" t="s">
        <v>650</v>
      </c>
    </row>
    <row r="36" spans="1:1" x14ac:dyDescent="0.25">
      <c r="A36" s="62" t="s">
        <v>651</v>
      </c>
    </row>
    <row r="37" spans="1:1" x14ac:dyDescent="0.25">
      <c r="A37" s="62" t="s">
        <v>652</v>
      </c>
    </row>
    <row r="38" spans="1:1" x14ac:dyDescent="0.25">
      <c r="A38" s="62" t="s">
        <v>653</v>
      </c>
    </row>
    <row r="39" spans="1:1" x14ac:dyDescent="0.25">
      <c r="A39" s="62" t="s">
        <v>654</v>
      </c>
    </row>
    <row r="40" spans="1:1" x14ac:dyDescent="0.25">
      <c r="A40" s="62" t="s">
        <v>655</v>
      </c>
    </row>
    <row r="41" spans="1:1" x14ac:dyDescent="0.25">
      <c r="A41" s="62" t="s">
        <v>656</v>
      </c>
    </row>
    <row r="42" spans="1:1" x14ac:dyDescent="0.25">
      <c r="A42" s="62" t="s">
        <v>657</v>
      </c>
    </row>
    <row r="43" spans="1:1" x14ac:dyDescent="0.25">
      <c r="A43" s="62" t="s">
        <v>658</v>
      </c>
    </row>
    <row r="44" spans="1:1" x14ac:dyDescent="0.25">
      <c r="A44" s="62" t="s">
        <v>659</v>
      </c>
    </row>
    <row r="45" spans="1:1" x14ac:dyDescent="0.25">
      <c r="A45" s="62" t="s">
        <v>729</v>
      </c>
    </row>
    <row r="46" spans="1:1" x14ac:dyDescent="0.25">
      <c r="A46" s="62" t="s">
        <v>730</v>
      </c>
    </row>
  </sheetData>
  <sheetProtection algorithmName="SHA-512" hashValue="Bfmt8eZckdC8JCyABaLwEgNIMgarTPVffuEJR1Cr7qzR227wKMvsEyVIs2rAv7ECIFDmyaYskiLJTQPdosvKPw==" saltValue="gfpEoAdKnegoKEs7Z4TX5g==" spinCount="100000" sheet="1" objects="1" scenarios="1"/>
  <mergeCells count="1">
    <mergeCell ref="D4:H1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31149-ADC6-41A0-8CC0-D2B0F1ACDA4B}">
  <dimension ref="A1"/>
  <sheetViews>
    <sheetView workbookViewId="0">
      <selection activeCell="R15" sqref="R15"/>
    </sheetView>
  </sheetViews>
  <sheetFormatPr baseColWidth="10" defaultRowHeight="15" x14ac:dyDescent="0.25"/>
  <cols>
    <col min="1" max="16384" width="11.42578125" style="174"/>
  </cols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3EF2D-85C7-47BE-9A2D-9F778BA8A59C}">
  <sheetPr codeName="Feuil8"/>
  <dimension ref="A3:Q8"/>
  <sheetViews>
    <sheetView workbookViewId="0">
      <selection activeCell="K4" sqref="K4:K7"/>
    </sheetView>
  </sheetViews>
  <sheetFormatPr baseColWidth="10" defaultRowHeight="15" x14ac:dyDescent="0.25"/>
  <cols>
    <col min="1" max="1" width="13.85546875" bestFit="1" customWidth="1"/>
    <col min="7" max="7" width="31.85546875" bestFit="1" customWidth="1"/>
    <col min="13" max="13" width="15.5703125" bestFit="1" customWidth="1"/>
    <col min="15" max="15" width="12.7109375" bestFit="1" customWidth="1"/>
    <col min="17" max="17" width="17.85546875" bestFit="1" customWidth="1"/>
  </cols>
  <sheetData>
    <row r="3" spans="1:17" x14ac:dyDescent="0.25">
      <c r="A3" s="34" t="s">
        <v>557</v>
      </c>
      <c r="C3" s="34" t="s">
        <v>561</v>
      </c>
      <c r="E3" s="34" t="s">
        <v>562</v>
      </c>
      <c r="G3" s="34" t="s">
        <v>563</v>
      </c>
      <c r="I3" s="34" t="s">
        <v>566</v>
      </c>
      <c r="K3" s="34" t="s">
        <v>567</v>
      </c>
      <c r="M3" s="34" t="s">
        <v>597</v>
      </c>
      <c r="O3" s="34" t="s">
        <v>598</v>
      </c>
      <c r="Q3" s="34" t="s">
        <v>697</v>
      </c>
    </row>
    <row r="4" spans="1:17" x14ac:dyDescent="0.25">
      <c r="A4" s="33"/>
      <c r="C4" s="33"/>
      <c r="E4" s="33"/>
      <c r="G4" s="33"/>
      <c r="I4" s="33"/>
      <c r="K4" s="33"/>
      <c r="M4" s="33"/>
      <c r="O4" s="33"/>
      <c r="Q4" s="33"/>
    </row>
    <row r="5" spans="1:17" x14ac:dyDescent="0.25">
      <c r="A5" s="33" t="s">
        <v>27</v>
      </c>
      <c r="C5" s="33" t="s">
        <v>26</v>
      </c>
      <c r="E5" s="33" t="s">
        <v>26</v>
      </c>
      <c r="G5" s="33" t="s">
        <v>556</v>
      </c>
      <c r="I5" s="33">
        <v>1</v>
      </c>
      <c r="K5" s="33" t="s">
        <v>26</v>
      </c>
      <c r="M5" s="44" t="s">
        <v>596</v>
      </c>
      <c r="O5" s="44" t="s">
        <v>599</v>
      </c>
      <c r="Q5" s="33" t="s">
        <v>698</v>
      </c>
    </row>
    <row r="6" spans="1:17" x14ac:dyDescent="0.25">
      <c r="A6" s="33" t="s">
        <v>558</v>
      </c>
      <c r="C6" s="33" t="s">
        <v>28</v>
      </c>
      <c r="E6" s="33"/>
      <c r="G6" s="33" t="s">
        <v>564</v>
      </c>
      <c r="I6" s="33">
        <v>2</v>
      </c>
      <c r="K6" s="33" t="s">
        <v>28</v>
      </c>
      <c r="M6" s="44" t="s">
        <v>595</v>
      </c>
      <c r="O6" s="44" t="s">
        <v>600</v>
      </c>
      <c r="Q6" s="33" t="s">
        <v>699</v>
      </c>
    </row>
    <row r="7" spans="1:17" x14ac:dyDescent="0.25">
      <c r="A7" s="33" t="s">
        <v>559</v>
      </c>
      <c r="G7" s="33" t="s">
        <v>565</v>
      </c>
      <c r="I7" s="33"/>
      <c r="K7" s="33">
        <v>4</v>
      </c>
    </row>
    <row r="8" spans="1:17" x14ac:dyDescent="0.25">
      <c r="A8" s="33" t="s">
        <v>560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À renseigner</vt:lpstr>
      <vt:lpstr>Investissement PEE</vt:lpstr>
      <vt:lpstr>Investissement PER</vt:lpstr>
      <vt:lpstr>Synthèse</vt:lpstr>
      <vt:lpstr>Codes pays</vt:lpstr>
      <vt:lpstr>Liste des autres fonds</vt:lpstr>
      <vt:lpstr>Sécuriser l'envoi du fichier</vt:lpstr>
      <vt:lpstr>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Selim HMAIDI</dc:creator>
  <cp:lastModifiedBy>BODIANG Bana</cp:lastModifiedBy>
  <dcterms:created xsi:type="dcterms:W3CDTF">2015-06-05T18:19:34Z</dcterms:created>
  <dcterms:modified xsi:type="dcterms:W3CDTF">2025-12-29T17:03:45Z</dcterms:modified>
</cp:coreProperties>
</file>